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Usuario\OneDrive - Ministerio de Educación\Escritorio\"/>
    </mc:Choice>
  </mc:AlternateContent>
  <xr:revisionPtr revIDLastSave="0" documentId="13_ncr:1_{526D15B5-9854-49C7-9DB5-D2B7A4A4BB22}" xr6:coauthVersionLast="47" xr6:coauthVersionMax="47" xr10:uidLastSave="{00000000-0000-0000-0000-000000000000}"/>
  <bookViews>
    <workbookView xWindow="-120" yWindow="-120" windowWidth="29040" windowHeight="15720" activeTab="1" xr2:uid="{00000000-000D-0000-FFFF-FFFF00000000}"/>
  </bookViews>
  <sheets>
    <sheet name="Instrucciones" sheetId="7" r:id="rId1"/>
    <sheet name="Formulario" sheetId="3" r:id="rId2"/>
    <sheet name="Puestos" sheetId="6" state="hidden" r:id="rId3"/>
    <sheet name="Lista" sheetId="4" state="hidden" r:id="rId4"/>
    <sheet name="Prueba" sheetId="5" state="hidden" r:id="rId5"/>
  </sheets>
  <definedNames>
    <definedName name="_xlnm._FilterDatabase" localSheetId="3" hidden="1">Lista!$N$1:$P$1</definedName>
    <definedName name="_xlnm._FilterDatabase" localSheetId="2" hidden="1">Puestos!$A$1:$A$1344</definedName>
    <definedName name="_xlnm.Print_Area" localSheetId="1">Formulario!$A$1:$M$80</definedName>
    <definedName name="Cantin">OFFSET(Prueba!$B$2,0,0,COUNT(IF(Prueba!$B$2:$B$1000="", "", 1)), 1)</definedName>
    <definedName name="Cantón">OFFSET(Lista!$B$2,0,0,COUNTA(Lista!$B$2:$B$2000))</definedName>
    <definedName name="circuitin">OFFSET(Prueba!#REF!,0,0,COUNT(IF(Prueba!#REF!="", "", 1)), 1)</definedName>
    <definedName name="Circuito">OFFSET(Lista!$Q$2,0,0,COUNTA(Lista!$Q$2:$Q$6000))</definedName>
    <definedName name="Clase_de_puesto">OFFSET(Puestos!$A$2,0,0,COUNTA(Puestos!$A$2:$A$3202))</definedName>
    <definedName name="Clasi">OFFSET(Puestos!#REF!,0,0,COUNT(IF(Puestos!#REF!="", "", 1)), 1)</definedName>
    <definedName name="Código">OFFSET(Lista!$R$2,0,0,COUNTA(Lista!$R$2:$R$6000))</definedName>
    <definedName name="codiguin">OFFSET(Prueba!#REF!,0,0,COUNT(IF(Prueba!#REF!="", "", 1)), 1)</definedName>
    <definedName name="Departamento">OFFSET(Lista!$P$2,0,0,COUNTA(Lista!$P$2:$P$6000))</definedName>
    <definedName name="Departin">OFFSET(Prueba!$G$2,0,0,COUNT(IF(Prueba!$G$2:$G$1000="", "", 1)), 1)</definedName>
    <definedName name="Departin2">OFFSET(Prueba!#REF!,0,0,COUNT(IF(Prueba!#REF!="", "", 1)), 1)</definedName>
    <definedName name="Departin3">OFFSET(Prueba!#REF!,0,0,COUNT(IF(Prueba!#REF!="", "", 1)), 1)</definedName>
    <definedName name="Dependencia">OFFSET(Lista!$O$2,0,0,COUNTA(Lista!$O$2:$O$6000))</definedName>
    <definedName name="Dependin">OFFSET(Prueba!$F$2,0,0,COUNT(IF(Prueba!$F$2:$F$1000="", "", 1)), 1)</definedName>
    <definedName name="Dependin2">OFFSET(Prueba!#REF!,0,0,COUNT(IF(Prueba!#REF!="", "", 1)), 1)</definedName>
    <definedName name="Dependin3">OFFSET(Prueba!#REF!,0,0,COUNT(IF(Prueba!#REF!="", "", 1)), 1)</definedName>
    <definedName name="Distrin">OFFSET(Prueba!$C$2,0,0,COUNT(IF(Prueba!$C$2:$C$1000="", "", 1)), 1)</definedName>
    <definedName name="Distrito">OFFSET(Lista!$C$2,0,0,COUNTA(Lista!$C$2:$C$2000))</definedName>
    <definedName name="Especialidad">OFFSET(Puestos!$D$604,0,0,COUNTA(Puestos!#REF!))</definedName>
    <definedName name="Espi">OFFSET(Puestos!#REF!,0,0,COUNT(IF(Puestos!#REF!="", "", 1)), 1)</definedName>
    <definedName name="Gesti">OFFSET(Puestos!#REF!,0,0,COUNT(IF(Puestos!#REF!="", "", 1)), 1)</definedName>
    <definedName name="Gestión">OFFSET(Puestos!#REF!,0,0,COUNTA(Puestos!#REF!))</definedName>
    <definedName name="Lugar_de_trabajo">OFFSET(Lista!$N$2,0,0,COUNTA(Lista!$N$2:$N$6000))</definedName>
    <definedName name="Lugarcin">OFFSET(Prueba!$E$2,0,0,COUNT(IF(Prueba!$E$2:$E$1000="", "", 1)), 1)</definedName>
    <definedName name="Provin">OFFSET(Prueba!$A$2,0,0,COUNT(IF(Prueba!$A$2:$A$1000="", "", 1)), 1)</definedName>
    <definedName name="Provincia">OFFSET(Lista!$A$2,0,0,COUNTA(Lista!$A$2:$A$2000))</definedName>
    <definedName name="_xlnm.Print_Titles" localSheetId="1">Formulario!$1:$8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1" i="3" l="1"/>
  <c r="N31" i="3"/>
  <c r="N51" i="3"/>
  <c r="J52" i="3"/>
  <c r="J50" i="3"/>
  <c r="J48" i="3"/>
  <c r="N49" i="3"/>
  <c r="N47" i="3"/>
  <c r="B33" i="3"/>
  <c r="B54" i="3" l="1"/>
  <c r="N53" i="3" s="1"/>
  <c r="B37" i="3"/>
  <c r="H29" i="3" l="1"/>
  <c r="N45" i="3"/>
  <c r="N43" i="3"/>
  <c r="N35" i="3"/>
  <c r="N33" i="3"/>
  <c r="N29" i="3"/>
  <c r="F55" i="3" l="1"/>
  <c r="H55" i="3"/>
  <c r="H54" i="3"/>
  <c r="H37" i="3"/>
  <c r="G36" i="3"/>
  <c r="I44" i="3"/>
  <c r="K43" i="3"/>
  <c r="H43" i="3"/>
  <c r="M37" i="3"/>
  <c r="G2" i="5" a="1"/>
  <c r="G2" i="5" s="1"/>
  <c r="F2" i="5" a="1"/>
  <c r="F2" i="5" s="1"/>
  <c r="D1" i="3" l="1"/>
  <c r="E2" i="5" a="1"/>
  <c r="E2" i="5" s="1"/>
  <c r="F30" i="3" l="1"/>
  <c r="E30" i="3"/>
  <c r="A1" i="3"/>
  <c r="H31" i="3"/>
  <c r="D30" i="3"/>
  <c r="E3" i="5" a="1"/>
  <c r="E3" i="5" s="1"/>
  <c r="G3" i="5" l="1" a="1"/>
  <c r="G3" i="5" s="1"/>
  <c r="F3" i="5" a="1"/>
  <c r="F3" i="5" s="1"/>
  <c r="F4" i="5" s="1" a="1"/>
  <c r="F4" i="5" s="1"/>
  <c r="E4" i="5" a="1"/>
  <c r="E4" i="5" s="1"/>
  <c r="E5" i="5" s="1" a="1"/>
  <c r="E5" i="5" s="1"/>
  <c r="G4" i="5" l="1" a="1"/>
  <c r="G4" i="5" s="1"/>
  <c r="F5" i="5" a="1"/>
  <c r="F5" i="5" s="1"/>
  <c r="F6" i="5" s="1" a="1"/>
  <c r="F6" i="5" s="1"/>
  <c r="E6" i="5" a="1"/>
  <c r="E6" i="5" s="1"/>
  <c r="E7" i="5" s="1" a="1"/>
  <c r="E7" i="5" s="1"/>
  <c r="G5" i="5" l="1" a="1"/>
  <c r="G5" i="5" s="1"/>
  <c r="G6" i="5" s="1" a="1"/>
  <c r="G6" i="5" s="1"/>
  <c r="F7" i="5" a="1"/>
  <c r="F7" i="5" s="1"/>
  <c r="G7" i="5" l="1" a="1"/>
  <c r="G7" i="5" s="1"/>
  <c r="G8" i="5" s="1" a="1"/>
  <c r="G8" i="5" s="1"/>
  <c r="F8" i="5" a="1"/>
  <c r="F8" i="5" s="1"/>
  <c r="G9" i="5" l="1" a="1"/>
  <c r="G9" i="5" s="1"/>
  <c r="G10" i="5" s="1" a="1"/>
  <c r="G10" i="5" s="1"/>
  <c r="F9" i="5" a="1"/>
  <c r="F9" i="5" s="1"/>
  <c r="F10" i="5" s="1" a="1"/>
  <c r="F10" i="5" s="1"/>
  <c r="G11" i="5" l="1" a="1"/>
  <c r="G11" i="5" s="1"/>
  <c r="G12" i="5" s="1" a="1"/>
  <c r="G12" i="5" s="1"/>
  <c r="G13" i="5" s="1" a="1"/>
  <c r="G13" i="5" s="1"/>
  <c r="G14" i="5" s="1" a="1"/>
  <c r="G14" i="5" s="1"/>
  <c r="G15" i="5" s="1" a="1"/>
  <c r="G15" i="5" s="1"/>
  <c r="G16" i="5" s="1" a="1"/>
  <c r="G16" i="5" s="1"/>
  <c r="G17" i="5" s="1" a="1"/>
  <c r="G17" i="5" s="1"/>
  <c r="G18" i="5" s="1" a="1"/>
  <c r="G18" i="5" s="1"/>
  <c r="G19" i="5" s="1" a="1"/>
  <c r="G19" i="5" s="1"/>
  <c r="G20" i="5" s="1" a="1"/>
  <c r="G20" i="5" s="1"/>
  <c r="G21" i="5" s="1" a="1"/>
  <c r="G21" i="5" s="1"/>
  <c r="G22" i="5" s="1" a="1"/>
  <c r="G22" i="5" s="1"/>
  <c r="G23" i="5" s="1" a="1"/>
  <c r="G23" i="5" s="1"/>
  <c r="G24" i="5" s="1" a="1"/>
  <c r="G24" i="5" s="1"/>
  <c r="G25" i="5" s="1" a="1"/>
  <c r="G25" i="5" s="1"/>
  <c r="G26" i="5" s="1" a="1"/>
  <c r="G26" i="5" s="1"/>
  <c r="G27" i="5" s="1" a="1"/>
  <c r="G27" i="5" s="1"/>
  <c r="G28" i="5" s="1" a="1"/>
  <c r="G28" i="5" s="1"/>
  <c r="G29" i="5" s="1" a="1"/>
  <c r="G29" i="5" s="1"/>
  <c r="G30" i="5" s="1" a="1"/>
  <c r="G30" i="5" s="1"/>
  <c r="G31" i="5" s="1" a="1"/>
  <c r="G31" i="5" s="1"/>
  <c r="G32" i="5" s="1" a="1"/>
  <c r="G32" i="5" s="1"/>
  <c r="G33" i="5" s="1" a="1"/>
  <c r="G33" i="5" s="1"/>
  <c r="G34" i="5" s="1" a="1"/>
  <c r="G34" i="5" s="1"/>
  <c r="G35" i="5" s="1" a="1"/>
  <c r="G35" i="5" s="1"/>
  <c r="G36" i="5" s="1" a="1"/>
  <c r="G36" i="5" s="1"/>
  <c r="G37" i="5" s="1" a="1"/>
  <c r="G37" i="5" s="1"/>
  <c r="G38" i="5" s="1" a="1"/>
  <c r="G38" i="5" s="1"/>
  <c r="G39" i="5" s="1" a="1"/>
  <c r="G39" i="5" s="1"/>
  <c r="G40" i="5" s="1" a="1"/>
  <c r="G40" i="5" s="1"/>
  <c r="G41" i="5" s="1" a="1"/>
  <c r="G41" i="5" s="1"/>
  <c r="G42" i="5" s="1" a="1"/>
  <c r="G42" i="5" s="1"/>
  <c r="G43" i="5" s="1" a="1"/>
  <c r="G43" i="5" s="1"/>
  <c r="G44" i="5" s="1" a="1"/>
  <c r="G44" i="5" s="1"/>
  <c r="G45" i="5" s="1" a="1"/>
  <c r="G45" i="5" s="1"/>
  <c r="G46" i="5" s="1" a="1"/>
  <c r="G46" i="5" s="1"/>
  <c r="G47" i="5" s="1" a="1"/>
  <c r="G47" i="5" s="1"/>
  <c r="G48" i="5" s="1" a="1"/>
  <c r="G48" i="5" s="1"/>
  <c r="G49" i="5" s="1" a="1"/>
  <c r="G49" i="5" s="1"/>
  <c r="G50" i="5" s="1" a="1"/>
  <c r="G50" i="5" s="1"/>
  <c r="G51" i="5" s="1" a="1"/>
  <c r="G51" i="5" s="1"/>
  <c r="G52" i="5" s="1" a="1"/>
  <c r="G52" i="5" s="1"/>
  <c r="G53" i="5" s="1" a="1"/>
  <c r="G53" i="5" s="1"/>
  <c r="G54" i="5" s="1" a="1"/>
  <c r="G54" i="5" s="1"/>
  <c r="G55" i="5" s="1" a="1"/>
  <c r="G55" i="5" s="1"/>
  <c r="G56" i="5" s="1" a="1"/>
  <c r="G56" i="5" s="1"/>
  <c r="G57" i="5" s="1" a="1"/>
  <c r="G57" i="5" s="1"/>
  <c r="G58" i="5" s="1" a="1"/>
  <c r="G58" i="5" s="1"/>
  <c r="G59" i="5" s="1" a="1"/>
  <c r="G59" i="5" s="1"/>
  <c r="G60" i="5" s="1" a="1"/>
  <c r="G60" i="5" s="1"/>
  <c r="G61" i="5" s="1" a="1"/>
  <c r="G61" i="5" s="1"/>
  <c r="G62" i="5" s="1" a="1"/>
  <c r="G62" i="5" s="1"/>
  <c r="G63" i="5" s="1" a="1"/>
  <c r="G63" i="5" s="1"/>
  <c r="G64" i="5" s="1" a="1"/>
  <c r="G64" i="5" s="1"/>
  <c r="G65" i="5" s="1" a="1"/>
  <c r="G65" i="5" s="1"/>
  <c r="G66" i="5" s="1" a="1"/>
  <c r="G66" i="5" s="1"/>
  <c r="G67" i="5" s="1" a="1"/>
  <c r="G67" i="5" s="1"/>
  <c r="G68" i="5" s="1" a="1"/>
  <c r="G68" i="5" s="1"/>
  <c r="G69" i="5" s="1" a="1"/>
  <c r="G69" i="5" s="1"/>
  <c r="G70" i="5" s="1" a="1"/>
  <c r="G70" i="5" s="1"/>
  <c r="G71" i="5" s="1" a="1"/>
  <c r="G71" i="5" s="1"/>
  <c r="G72" i="5" s="1" a="1"/>
  <c r="G72" i="5" s="1"/>
  <c r="G73" i="5" s="1" a="1"/>
  <c r="G73" i="5" s="1"/>
  <c r="G74" i="5" s="1" a="1"/>
  <c r="G74" i="5" s="1"/>
  <c r="G75" i="5" s="1" a="1"/>
  <c r="G75" i="5" s="1"/>
  <c r="G76" i="5" s="1" a="1"/>
  <c r="G76" i="5" s="1"/>
  <c r="G77" i="5" s="1" a="1"/>
  <c r="G77" i="5" s="1"/>
  <c r="G78" i="5" s="1" a="1"/>
  <c r="G78" i="5" s="1"/>
  <c r="G79" i="5" s="1" a="1"/>
  <c r="G79" i="5" s="1"/>
  <c r="G80" i="5" s="1" a="1"/>
  <c r="G80" i="5" s="1"/>
  <c r="G81" i="5" s="1" a="1"/>
  <c r="G81" i="5" s="1"/>
  <c r="G82" i="5" s="1" a="1"/>
  <c r="G82" i="5" s="1"/>
  <c r="G83" i="5" s="1" a="1"/>
  <c r="G83" i="5" s="1"/>
  <c r="G84" i="5" s="1" a="1"/>
  <c r="G84" i="5" s="1"/>
  <c r="G85" i="5" s="1" a="1"/>
  <c r="G85" i="5" s="1"/>
  <c r="G86" i="5" s="1" a="1"/>
  <c r="G86" i="5" s="1"/>
  <c r="G87" i="5" s="1" a="1"/>
  <c r="G87" i="5" s="1"/>
  <c r="G88" i="5" s="1" a="1"/>
  <c r="G88" i="5" s="1"/>
  <c r="G89" i="5" s="1" a="1"/>
  <c r="G89" i="5" s="1"/>
  <c r="G90" i="5" s="1" a="1"/>
  <c r="G90" i="5" s="1"/>
  <c r="G91" i="5" s="1" a="1"/>
  <c r="G91" i="5" s="1"/>
  <c r="G92" i="5" s="1" a="1"/>
  <c r="G92" i="5" s="1"/>
  <c r="G93" i="5" s="1" a="1"/>
  <c r="G93" i="5" s="1"/>
  <c r="G94" i="5" s="1" a="1"/>
  <c r="G94" i="5" s="1"/>
  <c r="G95" i="5" s="1" a="1"/>
  <c r="G95" i="5" s="1"/>
  <c r="G96" i="5" s="1" a="1"/>
  <c r="G96" i="5" s="1"/>
  <c r="G97" i="5" s="1" a="1"/>
  <c r="G97" i="5" s="1"/>
  <c r="G98" i="5" s="1" a="1"/>
  <c r="G98" i="5" s="1"/>
  <c r="G99" i="5" s="1" a="1"/>
  <c r="G99" i="5" s="1"/>
  <c r="G100" i="5" s="1" a="1"/>
  <c r="G100" i="5" s="1"/>
  <c r="G101" i="5" s="1" a="1"/>
  <c r="G101" i="5" s="1"/>
  <c r="G102" i="5" s="1" a="1"/>
  <c r="G102" i="5" s="1"/>
  <c r="G103" i="5" s="1" a="1"/>
  <c r="G103" i="5" s="1"/>
  <c r="G104" i="5" s="1" a="1"/>
  <c r="G104" i="5" s="1"/>
  <c r="G105" i="5" s="1" a="1"/>
  <c r="G105" i="5" s="1"/>
  <c r="G106" i="5" s="1" a="1"/>
  <c r="G106" i="5" s="1"/>
  <c r="G107" i="5" s="1" a="1"/>
  <c r="G107" i="5" s="1"/>
  <c r="G108" i="5" s="1" a="1"/>
  <c r="G108" i="5" s="1"/>
  <c r="G109" i="5" s="1" a="1"/>
  <c r="G109" i="5" s="1"/>
  <c r="G110" i="5" s="1" a="1"/>
  <c r="G110" i="5" s="1"/>
  <c r="G111" i="5" s="1" a="1"/>
  <c r="G111" i="5" s="1"/>
  <c r="G112" i="5" s="1" a="1"/>
  <c r="G112" i="5" s="1"/>
  <c r="G113" i="5" s="1" a="1"/>
  <c r="G113" i="5" s="1"/>
  <c r="G114" i="5" s="1" a="1"/>
  <c r="G114" i="5" s="1"/>
  <c r="G115" i="5" s="1" a="1"/>
  <c r="G115" i="5" s="1"/>
  <c r="G116" i="5" s="1" a="1"/>
  <c r="G116" i="5" s="1"/>
  <c r="G117" i="5" s="1" a="1"/>
  <c r="G117" i="5" s="1"/>
  <c r="G118" i="5" s="1" a="1"/>
  <c r="G118" i="5" s="1"/>
  <c r="G119" i="5" s="1" a="1"/>
  <c r="G119" i="5" s="1"/>
  <c r="G120" i="5" s="1" a="1"/>
  <c r="G120" i="5" s="1"/>
  <c r="G121" i="5" s="1" a="1"/>
  <c r="G121" i="5" s="1"/>
  <c r="G122" i="5" s="1" a="1"/>
  <c r="G122" i="5" s="1"/>
  <c r="G123" i="5" s="1" a="1"/>
  <c r="G123" i="5" s="1"/>
  <c r="G124" i="5" s="1" a="1"/>
  <c r="G124" i="5" s="1"/>
  <c r="G125" i="5" s="1" a="1"/>
  <c r="G125" i="5" s="1"/>
  <c r="G126" i="5" s="1" a="1"/>
  <c r="G126" i="5" s="1"/>
  <c r="G127" i="5" s="1" a="1"/>
  <c r="G127" i="5" s="1"/>
  <c r="G128" i="5" s="1" a="1"/>
  <c r="G128" i="5" s="1"/>
  <c r="G129" i="5" s="1" a="1"/>
  <c r="G129" i="5" s="1"/>
  <c r="G130" i="5" s="1" a="1"/>
  <c r="G130" i="5" s="1"/>
  <c r="G131" i="5" s="1" a="1"/>
  <c r="G131" i="5" s="1"/>
  <c r="G132" i="5" s="1" a="1"/>
  <c r="G132" i="5" s="1"/>
  <c r="G133" i="5" s="1" a="1"/>
  <c r="G133" i="5" s="1"/>
  <c r="G134" i="5" s="1" a="1"/>
  <c r="G134" i="5" s="1"/>
  <c r="G135" i="5" s="1" a="1"/>
  <c r="G135" i="5" s="1"/>
  <c r="G136" i="5" s="1" a="1"/>
  <c r="G136" i="5" s="1"/>
  <c r="G137" i="5" s="1" a="1"/>
  <c r="G137" i="5" s="1"/>
  <c r="G138" i="5" s="1" a="1"/>
  <c r="G138" i="5" s="1"/>
  <c r="G139" i="5" s="1" a="1"/>
  <c r="G139" i="5" s="1"/>
  <c r="G140" i="5" s="1" a="1"/>
  <c r="G140" i="5" s="1"/>
  <c r="G141" i="5" s="1" a="1"/>
  <c r="G141" i="5" s="1"/>
  <c r="G142" i="5" s="1" a="1"/>
  <c r="G142" i="5" s="1"/>
  <c r="G143" i="5" s="1" a="1"/>
  <c r="G143" i="5" s="1"/>
  <c r="G144" i="5" s="1" a="1"/>
  <c r="G144" i="5" s="1"/>
  <c r="G145" i="5" s="1" a="1"/>
  <c r="G145" i="5" s="1"/>
  <c r="G146" i="5" s="1" a="1"/>
  <c r="G146" i="5" s="1"/>
  <c r="G147" i="5" s="1" a="1"/>
  <c r="G147" i="5" s="1"/>
  <c r="G148" i="5" s="1" a="1"/>
  <c r="G148" i="5" s="1"/>
  <c r="G149" i="5" s="1" a="1"/>
  <c r="G149" i="5" s="1"/>
  <c r="G150" i="5" s="1" a="1"/>
  <c r="G150" i="5" s="1"/>
  <c r="G151" i="5" s="1" a="1"/>
  <c r="G151" i="5" s="1"/>
  <c r="G152" i="5" s="1" a="1"/>
  <c r="G152" i="5" s="1"/>
  <c r="G153" i="5" s="1" a="1"/>
  <c r="G153" i="5" s="1"/>
  <c r="G154" i="5" s="1" a="1"/>
  <c r="G154" i="5" s="1"/>
  <c r="G155" i="5" s="1" a="1"/>
  <c r="G155" i="5" s="1"/>
  <c r="G156" i="5" s="1" a="1"/>
  <c r="G156" i="5" s="1"/>
  <c r="G157" i="5" s="1" a="1"/>
  <c r="G157" i="5" s="1"/>
  <c r="G158" i="5" s="1" a="1"/>
  <c r="G158" i="5" s="1"/>
  <c r="G159" i="5" s="1" a="1"/>
  <c r="G159" i="5" s="1"/>
  <c r="G160" i="5" s="1" a="1"/>
  <c r="G160" i="5" s="1"/>
  <c r="G161" i="5" s="1" a="1"/>
  <c r="G161" i="5" s="1"/>
  <c r="G162" i="5" s="1" a="1"/>
  <c r="G162" i="5" s="1"/>
  <c r="G163" i="5" s="1" a="1"/>
  <c r="G163" i="5" s="1"/>
  <c r="G164" i="5" s="1" a="1"/>
  <c r="G164" i="5" s="1"/>
  <c r="G165" i="5" s="1" a="1"/>
  <c r="G165" i="5" s="1"/>
  <c r="G166" i="5" s="1" a="1"/>
  <c r="G166" i="5" s="1"/>
  <c r="G167" i="5" s="1" a="1"/>
  <c r="G167" i="5" s="1"/>
  <c r="G168" i="5" s="1" a="1"/>
  <c r="G168" i="5" s="1"/>
  <c r="G169" i="5" s="1" a="1"/>
  <c r="G169" i="5" s="1"/>
  <c r="G170" i="5" s="1" a="1"/>
  <c r="G170" i="5" s="1"/>
  <c r="G171" i="5" s="1" a="1"/>
  <c r="G171" i="5" s="1"/>
  <c r="G172" i="5" s="1" a="1"/>
  <c r="G172" i="5" s="1"/>
  <c r="G173" i="5" s="1" a="1"/>
  <c r="G173" i="5" s="1"/>
  <c r="G174" i="5" s="1" a="1"/>
  <c r="G174" i="5" s="1"/>
  <c r="G175" i="5" s="1" a="1"/>
  <c r="G175" i="5" s="1"/>
  <c r="G176" i="5" s="1" a="1"/>
  <c r="G176" i="5" s="1"/>
  <c r="G177" i="5" s="1" a="1"/>
  <c r="G177" i="5" s="1"/>
  <c r="G178" i="5" s="1" a="1"/>
  <c r="G178" i="5" s="1"/>
  <c r="G179" i="5" s="1" a="1"/>
  <c r="G179" i="5" s="1"/>
  <c r="G180" i="5" s="1" a="1"/>
  <c r="G180" i="5" s="1"/>
  <c r="G181" i="5" s="1" a="1"/>
  <c r="G181" i="5" s="1"/>
  <c r="G182" i="5" s="1" a="1"/>
  <c r="G182" i="5" s="1"/>
  <c r="G183" i="5" s="1" a="1"/>
  <c r="G183" i="5" s="1"/>
  <c r="G184" i="5" s="1" a="1"/>
  <c r="G184" i="5" s="1"/>
  <c r="G185" i="5" s="1" a="1"/>
  <c r="G185" i="5" s="1"/>
  <c r="G186" i="5" s="1" a="1"/>
  <c r="G186" i="5" s="1"/>
  <c r="G187" i="5" s="1" a="1"/>
  <c r="G187" i="5" s="1"/>
  <c r="G188" i="5" s="1" a="1"/>
  <c r="G188" i="5" s="1"/>
  <c r="G189" i="5" s="1" a="1"/>
  <c r="G189" i="5" s="1"/>
  <c r="G190" i="5" s="1" a="1"/>
  <c r="G190" i="5" s="1"/>
  <c r="G191" i="5" s="1" a="1"/>
  <c r="G191" i="5" s="1"/>
  <c r="G192" i="5" s="1" a="1"/>
  <c r="G192" i="5" s="1"/>
  <c r="G193" i="5" s="1" a="1"/>
  <c r="G193" i="5" s="1"/>
  <c r="G194" i="5" s="1" a="1"/>
  <c r="G194" i="5" s="1"/>
  <c r="G195" i="5" s="1" a="1"/>
  <c r="G195" i="5" s="1"/>
  <c r="G196" i="5" s="1" a="1"/>
  <c r="G196" i="5" s="1"/>
  <c r="G197" i="5" s="1" a="1"/>
  <c r="G197" i="5" s="1"/>
  <c r="G198" i="5" s="1" a="1"/>
  <c r="G198" i="5" s="1"/>
  <c r="G199" i="5" s="1" a="1"/>
  <c r="G199" i="5" s="1"/>
  <c r="G200" i="5" s="1" a="1"/>
  <c r="G200" i="5" s="1"/>
  <c r="G201" i="5" s="1" a="1"/>
  <c r="G201" i="5" s="1"/>
  <c r="G202" i="5" s="1" a="1"/>
  <c r="G202" i="5" s="1"/>
  <c r="G203" i="5" s="1" a="1"/>
  <c r="G203" i="5" s="1"/>
  <c r="G204" i="5" s="1" a="1"/>
  <c r="G204" i="5" s="1"/>
  <c r="G205" i="5" s="1" a="1"/>
  <c r="G205" i="5" s="1"/>
  <c r="G206" i="5" s="1" a="1"/>
  <c r="G206" i="5" s="1"/>
  <c r="G207" i="5" s="1" a="1"/>
  <c r="G207" i="5" s="1"/>
  <c r="G208" i="5" s="1" a="1"/>
  <c r="G208" i="5" s="1"/>
  <c r="G209" i="5" s="1" a="1"/>
  <c r="G209" i="5" s="1"/>
  <c r="G210" i="5" s="1" a="1"/>
  <c r="G210" i="5" s="1"/>
  <c r="G211" i="5" s="1" a="1"/>
  <c r="G211" i="5" s="1"/>
  <c r="G212" i="5" s="1" a="1"/>
  <c r="G212" i="5" s="1"/>
  <c r="G213" i="5" s="1" a="1"/>
  <c r="G213" i="5" s="1"/>
  <c r="G214" i="5" s="1" a="1"/>
  <c r="G214" i="5" s="1"/>
  <c r="G215" i="5" s="1" a="1"/>
  <c r="G215" i="5" s="1"/>
  <c r="G216" i="5" s="1" a="1"/>
  <c r="G216" i="5" s="1"/>
  <c r="G217" i="5" s="1" a="1"/>
  <c r="G217" i="5" s="1"/>
  <c r="G218" i="5" s="1" a="1"/>
  <c r="G218" i="5" s="1"/>
  <c r="G219" i="5" s="1" a="1"/>
  <c r="G219" i="5" s="1"/>
  <c r="G220" i="5" s="1" a="1"/>
  <c r="G220" i="5" s="1"/>
  <c r="G221" i="5" s="1" a="1"/>
  <c r="G221" i="5" s="1"/>
  <c r="G222" i="5" s="1" a="1"/>
  <c r="G222" i="5" s="1"/>
  <c r="G223" i="5" s="1" a="1"/>
  <c r="G223" i="5" s="1"/>
  <c r="G224" i="5" s="1" a="1"/>
  <c r="G224" i="5" s="1"/>
  <c r="G225" i="5" s="1" a="1"/>
  <c r="G225" i="5" s="1"/>
  <c r="G226" i="5" s="1" a="1"/>
  <c r="G226" i="5" s="1"/>
  <c r="G227" i="5" s="1" a="1"/>
  <c r="G227" i="5" s="1"/>
  <c r="G228" i="5" s="1" a="1"/>
  <c r="G228" i="5" s="1"/>
  <c r="G229" i="5" s="1" a="1"/>
  <c r="G229" i="5" s="1"/>
  <c r="G230" i="5" s="1" a="1"/>
  <c r="G230" i="5" s="1"/>
  <c r="G231" i="5" s="1" a="1"/>
  <c r="G231" i="5" s="1"/>
  <c r="G232" i="5" s="1" a="1"/>
  <c r="G232" i="5" s="1"/>
  <c r="G233" i="5" s="1" a="1"/>
  <c r="G233" i="5" s="1"/>
  <c r="G234" i="5" s="1" a="1"/>
  <c r="G234" i="5" s="1"/>
  <c r="G235" i="5" s="1" a="1"/>
  <c r="G235" i="5" s="1"/>
  <c r="G236" i="5" s="1" a="1"/>
  <c r="G236" i="5" s="1"/>
  <c r="G237" i="5" s="1" a="1"/>
  <c r="G237" i="5" s="1"/>
  <c r="G238" i="5" s="1" a="1"/>
  <c r="G238" i="5" s="1"/>
  <c r="G239" i="5" s="1" a="1"/>
  <c r="G239" i="5" s="1"/>
  <c r="G240" i="5" s="1" a="1"/>
  <c r="G240" i="5" s="1"/>
  <c r="G241" i="5" s="1" a="1"/>
  <c r="G241" i="5" s="1"/>
  <c r="G242" i="5" s="1" a="1"/>
  <c r="G242" i="5" s="1"/>
  <c r="G243" i="5" s="1" a="1"/>
  <c r="G243" i="5" s="1"/>
  <c r="G244" i="5" s="1" a="1"/>
  <c r="G244" i="5" s="1"/>
  <c r="G245" i="5" s="1" a="1"/>
  <c r="G245" i="5" s="1"/>
  <c r="G246" i="5" s="1" a="1"/>
  <c r="G246" i="5" s="1"/>
  <c r="G247" i="5" s="1" a="1"/>
  <c r="G247" i="5" s="1"/>
  <c r="G248" i="5" s="1" a="1"/>
  <c r="G248" i="5" s="1"/>
  <c r="G249" i="5" s="1" a="1"/>
  <c r="G249" i="5" s="1"/>
  <c r="G250" i="5" s="1" a="1"/>
  <c r="G250" i="5" s="1"/>
  <c r="G251" i="5" s="1" a="1"/>
  <c r="G251" i="5" s="1"/>
  <c r="G252" i="5" s="1" a="1"/>
  <c r="G252" i="5" s="1"/>
  <c r="G253" i="5" s="1" a="1"/>
  <c r="G253" i="5" s="1"/>
  <c r="G254" i="5" s="1" a="1"/>
  <c r="G254" i="5" s="1"/>
  <c r="G255" i="5" s="1" a="1"/>
  <c r="G255" i="5" s="1"/>
  <c r="G256" i="5" s="1" a="1"/>
  <c r="G256" i="5" s="1"/>
  <c r="G257" i="5" s="1" a="1"/>
  <c r="G257" i="5" s="1"/>
  <c r="G258" i="5" s="1" a="1"/>
  <c r="G258" i="5" s="1"/>
  <c r="G259" i="5" s="1" a="1"/>
  <c r="G259" i="5" s="1"/>
  <c r="G260" i="5" s="1" a="1"/>
  <c r="G260" i="5" s="1"/>
  <c r="G261" i="5" s="1" a="1"/>
  <c r="G261" i="5" s="1"/>
  <c r="G262" i="5" s="1" a="1"/>
  <c r="G262" i="5" s="1"/>
  <c r="G263" i="5" s="1" a="1"/>
  <c r="G263" i="5" s="1"/>
  <c r="G264" i="5" s="1" a="1"/>
  <c r="G264" i="5" s="1"/>
  <c r="G265" i="5" s="1" a="1"/>
  <c r="G265" i="5" s="1"/>
  <c r="G266" i="5" s="1" a="1"/>
  <c r="G266" i="5" s="1"/>
  <c r="G267" i="5" s="1" a="1"/>
  <c r="G267" i="5" s="1"/>
  <c r="G268" i="5" s="1" a="1"/>
  <c r="G268" i="5" s="1"/>
  <c r="G269" i="5" s="1" a="1"/>
  <c r="G269" i="5" s="1"/>
  <c r="G270" i="5" s="1" a="1"/>
  <c r="G270" i="5" s="1"/>
  <c r="G271" i="5" s="1" a="1"/>
  <c r="G271" i="5" s="1"/>
  <c r="G272" i="5" s="1" a="1"/>
  <c r="G272" i="5" s="1"/>
  <c r="G273" i="5" s="1" a="1"/>
  <c r="G273" i="5" s="1"/>
  <c r="G274" i="5" s="1" a="1"/>
  <c r="G274" i="5" s="1"/>
  <c r="G275" i="5" s="1" a="1"/>
  <c r="G275" i="5" s="1"/>
  <c r="G276" i="5" s="1" a="1"/>
  <c r="G276" i="5" s="1"/>
  <c r="G277" i="5" s="1" a="1"/>
  <c r="G277" i="5" s="1"/>
  <c r="G278" i="5" s="1" a="1"/>
  <c r="G278" i="5" s="1"/>
  <c r="G279" i="5" s="1" a="1"/>
  <c r="G279" i="5" s="1"/>
  <c r="G280" i="5" s="1" a="1"/>
  <c r="G280" i="5" s="1"/>
  <c r="G281" i="5" s="1" a="1"/>
  <c r="G281" i="5" s="1"/>
  <c r="G282" i="5" s="1" a="1"/>
  <c r="G282" i="5" s="1"/>
  <c r="G283" i="5" s="1" a="1"/>
  <c r="G283" i="5" s="1"/>
  <c r="G284" i="5" s="1" a="1"/>
  <c r="G284" i="5" s="1"/>
  <c r="G285" i="5" s="1" a="1"/>
  <c r="G285" i="5" s="1"/>
  <c r="G286" i="5" s="1" a="1"/>
  <c r="G286" i="5" s="1"/>
  <c r="G287" i="5" s="1" a="1"/>
  <c r="G287" i="5" s="1"/>
  <c r="G288" i="5" s="1" a="1"/>
  <c r="G288" i="5" s="1"/>
  <c r="G289" i="5" s="1" a="1"/>
  <c r="G289" i="5" s="1"/>
  <c r="G290" i="5" s="1" a="1"/>
  <c r="G290" i="5" s="1"/>
  <c r="G291" i="5" s="1" a="1"/>
  <c r="G291" i="5" s="1"/>
  <c r="G292" i="5" s="1" a="1"/>
  <c r="G292" i="5" s="1"/>
  <c r="G293" i="5" s="1" a="1"/>
  <c r="G293" i="5" s="1"/>
  <c r="G294" i="5" s="1" a="1"/>
  <c r="G294" i="5" s="1"/>
  <c r="G295" i="5" s="1" a="1"/>
  <c r="G295" i="5" s="1"/>
  <c r="G296" i="5" s="1" a="1"/>
  <c r="G296" i="5" s="1"/>
  <c r="G297" i="5" s="1" a="1"/>
  <c r="G297" i="5" s="1"/>
  <c r="G298" i="5" s="1" a="1"/>
  <c r="G298" i="5" s="1"/>
  <c r="G299" i="5" s="1" a="1"/>
  <c r="G299" i="5" s="1"/>
  <c r="G300" i="5" s="1" a="1"/>
  <c r="G300" i="5" s="1"/>
  <c r="G301" i="5" s="1" a="1"/>
  <c r="G301" i="5" s="1"/>
  <c r="G302" i="5" s="1" a="1"/>
  <c r="G302" i="5" s="1"/>
  <c r="G303" i="5" s="1" a="1"/>
  <c r="G303" i="5" s="1"/>
  <c r="G304" i="5" s="1" a="1"/>
  <c r="G304" i="5" s="1"/>
  <c r="G305" i="5" s="1" a="1"/>
  <c r="G305" i="5" s="1"/>
  <c r="G306" i="5" s="1" a="1"/>
  <c r="G306" i="5" s="1"/>
  <c r="G307" i="5" s="1" a="1"/>
  <c r="G307" i="5" s="1"/>
  <c r="G308" i="5" s="1" a="1"/>
  <c r="G308" i="5" s="1"/>
  <c r="G309" i="5" s="1" a="1"/>
  <c r="G309" i="5" s="1"/>
  <c r="G310" i="5" s="1" a="1"/>
  <c r="G310" i="5" s="1"/>
  <c r="G311" i="5" s="1" a="1"/>
  <c r="G311" i="5" s="1"/>
  <c r="G312" i="5" s="1" a="1"/>
  <c r="G312" i="5" s="1"/>
  <c r="G313" i="5" s="1" a="1"/>
  <c r="G313" i="5" s="1"/>
  <c r="G314" i="5" s="1" a="1"/>
  <c r="G314" i="5" s="1"/>
  <c r="G315" i="5" s="1" a="1"/>
  <c r="G315" i="5" s="1"/>
  <c r="G316" i="5" s="1" a="1"/>
  <c r="G316" i="5" s="1"/>
  <c r="G317" i="5" s="1" a="1"/>
  <c r="G317" i="5" s="1"/>
  <c r="G318" i="5" s="1" a="1"/>
  <c r="G318" i="5" s="1"/>
  <c r="G319" i="5" s="1" a="1"/>
  <c r="G319" i="5" s="1"/>
  <c r="G320" i="5" s="1" a="1"/>
  <c r="G320" i="5" s="1"/>
  <c r="G321" i="5" s="1" a="1"/>
  <c r="G321" i="5" s="1"/>
  <c r="G322" i="5" s="1" a="1"/>
  <c r="G322" i="5" s="1"/>
  <c r="G323" i="5" s="1" a="1"/>
  <c r="G323" i="5" s="1"/>
  <c r="G324" i="5" s="1" a="1"/>
  <c r="G324" i="5" s="1"/>
  <c r="G325" i="5" s="1" a="1"/>
  <c r="G325" i="5" s="1"/>
  <c r="G326" i="5" s="1" a="1"/>
  <c r="G326" i="5" s="1"/>
  <c r="G327" i="5" s="1" a="1"/>
  <c r="G327" i="5" s="1"/>
  <c r="G328" i="5" s="1" a="1"/>
  <c r="G328" i="5" s="1"/>
  <c r="G329" i="5" s="1" a="1"/>
  <c r="G329" i="5" s="1"/>
  <c r="G330" i="5" s="1" a="1"/>
  <c r="G330" i="5" s="1"/>
  <c r="G331" i="5" s="1" a="1"/>
  <c r="G331" i="5" s="1"/>
  <c r="G332" i="5" s="1" a="1"/>
  <c r="G332" i="5" s="1"/>
  <c r="G333" i="5" s="1" a="1"/>
  <c r="G333" i="5" s="1"/>
  <c r="G334" i="5" s="1" a="1"/>
  <c r="G334" i="5" s="1"/>
  <c r="G335" i="5" s="1" a="1"/>
  <c r="G335" i="5" s="1"/>
  <c r="G336" i="5" s="1" a="1"/>
  <c r="G336" i="5" s="1"/>
  <c r="G337" i="5" s="1" a="1"/>
  <c r="G337" i="5" s="1"/>
  <c r="G338" i="5" s="1" a="1"/>
  <c r="G338" i="5" s="1"/>
  <c r="G339" i="5" s="1" a="1"/>
  <c r="G339" i="5" s="1"/>
  <c r="G340" i="5" s="1" a="1"/>
  <c r="G340" i="5" s="1"/>
  <c r="G341" i="5" s="1" a="1"/>
  <c r="G341" i="5" s="1"/>
  <c r="G342" i="5" s="1" a="1"/>
  <c r="G342" i="5" s="1"/>
  <c r="G343" i="5" s="1" a="1"/>
  <c r="G343" i="5" s="1"/>
  <c r="G344" i="5" s="1" a="1"/>
  <c r="G344" i="5" s="1"/>
  <c r="G345" i="5" s="1" a="1"/>
  <c r="G345" i="5" s="1"/>
  <c r="G346" i="5" s="1" a="1"/>
  <c r="G346" i="5" s="1"/>
  <c r="G347" i="5" s="1" a="1"/>
  <c r="G347" i="5" s="1"/>
  <c r="G348" i="5" s="1" a="1"/>
  <c r="G348" i="5" s="1"/>
  <c r="G349" i="5" s="1" a="1"/>
  <c r="G349" i="5" s="1"/>
  <c r="G350" i="5" s="1" a="1"/>
  <c r="G350" i="5" s="1"/>
  <c r="G351" i="5" s="1" a="1"/>
  <c r="G351" i="5" s="1"/>
  <c r="G352" i="5" s="1" a="1"/>
  <c r="G352" i="5" s="1"/>
  <c r="G353" i="5" s="1" a="1"/>
  <c r="G353" i="5" s="1"/>
  <c r="G354" i="5" s="1" a="1"/>
  <c r="G354" i="5" s="1"/>
  <c r="G355" i="5" s="1" a="1"/>
  <c r="G355" i="5" s="1"/>
  <c r="G356" i="5" s="1" a="1"/>
  <c r="G356" i="5" s="1"/>
  <c r="G357" i="5" s="1" a="1"/>
  <c r="G357" i="5" s="1"/>
  <c r="G358" i="5" s="1" a="1"/>
  <c r="G358" i="5" s="1"/>
  <c r="G359" i="5" s="1" a="1"/>
  <c r="G359" i="5" s="1"/>
  <c r="G360" i="5" s="1" a="1"/>
  <c r="G360" i="5" s="1"/>
  <c r="G361" i="5" s="1" a="1"/>
  <c r="G361" i="5" s="1"/>
  <c r="G362" i="5" s="1" a="1"/>
  <c r="G362" i="5" s="1"/>
  <c r="G363" i="5" s="1" a="1"/>
  <c r="G363" i="5" s="1"/>
  <c r="G364" i="5" s="1" a="1"/>
  <c r="G364" i="5" s="1"/>
  <c r="G365" i="5" s="1" a="1"/>
  <c r="G365" i="5" s="1"/>
  <c r="G366" i="5" s="1" a="1"/>
  <c r="G366" i="5" s="1"/>
  <c r="G367" i="5" s="1" a="1"/>
  <c r="G367" i="5" s="1"/>
  <c r="G368" i="5" s="1" a="1"/>
  <c r="G368" i="5" s="1"/>
  <c r="G369" i="5" s="1" a="1"/>
  <c r="G369" i="5" s="1"/>
  <c r="G370" i="5" s="1" a="1"/>
  <c r="G370" i="5" s="1"/>
  <c r="G371" i="5" s="1" a="1"/>
  <c r="G371" i="5" s="1"/>
  <c r="G372" i="5" s="1" a="1"/>
  <c r="G372" i="5" s="1"/>
  <c r="G373" i="5" s="1" a="1"/>
  <c r="G373" i="5" s="1"/>
  <c r="G374" i="5" s="1" a="1"/>
  <c r="G374" i="5" s="1"/>
  <c r="G375" i="5" s="1" a="1"/>
  <c r="G375" i="5" s="1"/>
  <c r="G376" i="5" s="1" a="1"/>
  <c r="G376" i="5" s="1"/>
  <c r="G377" i="5" s="1" a="1"/>
  <c r="G377" i="5" s="1"/>
  <c r="G378" i="5" s="1" a="1"/>
  <c r="G378" i="5" s="1"/>
  <c r="G379" i="5" s="1" a="1"/>
  <c r="G379" i="5" s="1"/>
  <c r="G380" i="5" s="1" a="1"/>
  <c r="G380" i="5" s="1"/>
  <c r="G381" i="5" s="1" a="1"/>
  <c r="G381" i="5" s="1"/>
  <c r="G382" i="5" s="1" a="1"/>
  <c r="G382" i="5" s="1"/>
  <c r="G383" i="5" s="1" a="1"/>
  <c r="G383" i="5" s="1"/>
  <c r="G384" i="5" s="1" a="1"/>
  <c r="G384" i="5" s="1"/>
  <c r="G385" i="5" s="1" a="1"/>
  <c r="G385" i="5" s="1"/>
  <c r="G386" i="5" s="1" a="1"/>
  <c r="G386" i="5" s="1"/>
  <c r="G387" i="5" s="1" a="1"/>
  <c r="G387" i="5" s="1"/>
  <c r="G388" i="5" s="1" a="1"/>
  <c r="G388" i="5" s="1"/>
  <c r="G389" i="5" s="1" a="1"/>
  <c r="G389" i="5" s="1"/>
  <c r="G390" i="5" s="1" a="1"/>
  <c r="G390" i="5" s="1"/>
  <c r="G391" i="5" s="1" a="1"/>
  <c r="G391" i="5" s="1"/>
  <c r="G392" i="5" s="1" a="1"/>
  <c r="G392" i="5" s="1"/>
  <c r="G393" i="5" s="1" a="1"/>
  <c r="G393" i="5" s="1"/>
  <c r="G394" i="5" s="1" a="1"/>
  <c r="G394" i="5" s="1"/>
  <c r="G395" i="5" s="1" a="1"/>
  <c r="G395" i="5" s="1"/>
  <c r="G396" i="5" s="1" a="1"/>
  <c r="G396" i="5" s="1"/>
  <c r="F11" i="5" a="1"/>
  <c r="F11" i="5" s="1"/>
  <c r="F12" i="5" l="1" a="1"/>
  <c r="F12" i="5" s="1"/>
  <c r="F13" i="5" l="1" a="1"/>
  <c r="F13" i="5" s="1"/>
  <c r="F14" i="5" s="1" a="1"/>
  <c r="F14" i="5" s="1"/>
  <c r="F15" i="5" s="1" a="1"/>
  <c r="F15" i="5" s="1"/>
  <c r="F16" i="5" s="1" a="1"/>
  <c r="F16" i="5" s="1"/>
  <c r="F17" i="5" s="1" a="1"/>
  <c r="F17" i="5" s="1"/>
  <c r="F18" i="5" s="1" a="1"/>
  <c r="F18" i="5" s="1"/>
  <c r="F19" i="5" s="1" a="1"/>
  <c r="F19" i="5" s="1"/>
  <c r="F20" i="5" s="1" a="1"/>
  <c r="F20" i="5" s="1"/>
  <c r="F21" i="5" s="1" a="1"/>
  <c r="F21" i="5" s="1"/>
  <c r="F22" i="5" s="1" a="1"/>
  <c r="F22" i="5" s="1"/>
  <c r="F23" i="5" s="1" a="1"/>
  <c r="F23" i="5" s="1"/>
  <c r="F24" i="5" s="1" a="1"/>
  <c r="F24" i="5" s="1"/>
  <c r="F25" i="5" s="1" a="1"/>
  <c r="F25" i="5" s="1"/>
  <c r="F26" i="5" s="1" a="1"/>
  <c r="F26" i="5" s="1"/>
  <c r="F27" i="5" s="1" a="1"/>
  <c r="F27" i="5" s="1"/>
  <c r="F28" i="5" s="1" a="1"/>
  <c r="F28" i="5" s="1"/>
  <c r="F29" i="5" s="1" a="1"/>
  <c r="F29" i="5" s="1"/>
  <c r="F30" i="5" s="1" a="1"/>
  <c r="F30" i="5" s="1"/>
  <c r="F31" i="5" s="1" a="1"/>
  <c r="F31" i="5" s="1"/>
  <c r="F32" i="5" s="1" a="1"/>
  <c r="F32" i="5" s="1"/>
  <c r="F33" i="5" s="1" a="1"/>
  <c r="F33" i="5" s="1"/>
  <c r="F34" i="5" s="1" a="1"/>
  <c r="F34" i="5" s="1"/>
  <c r="F35" i="5" s="1" a="1"/>
  <c r="F35" i="5" s="1"/>
  <c r="F36" i="5" s="1" a="1"/>
  <c r="F36" i="5" s="1"/>
  <c r="F37" i="5" s="1" a="1"/>
  <c r="F37" i="5" s="1"/>
  <c r="F38" i="5" s="1" a="1"/>
  <c r="F38" i="5" s="1"/>
  <c r="F39" i="5" s="1" a="1"/>
  <c r="F39" i="5" s="1"/>
  <c r="F40" i="5" s="1" a="1"/>
  <c r="F40" i="5" s="1"/>
  <c r="F41" i="5" s="1" a="1"/>
  <c r="F41" i="5" s="1"/>
  <c r="F42" i="5" s="1" a="1"/>
  <c r="F42" i="5" s="1"/>
  <c r="F43" i="5" s="1" a="1"/>
  <c r="F43" i="5" s="1"/>
  <c r="F44" i="5" s="1" a="1"/>
  <c r="F44" i="5" s="1"/>
  <c r="F45" i="5" s="1" a="1"/>
  <c r="F45" i="5" s="1"/>
  <c r="F46" i="5" s="1" a="1"/>
  <c r="F46" i="5" s="1"/>
  <c r="F47" i="5" s="1" a="1"/>
  <c r="F47" i="5" s="1"/>
  <c r="F48" i="5" s="1" a="1"/>
  <c r="F48" i="5" s="1"/>
  <c r="F49" i="5" s="1" a="1"/>
  <c r="F49" i="5" s="1"/>
  <c r="F50" i="5" s="1" a="1"/>
  <c r="F50" i="5" s="1"/>
  <c r="F51" i="5" s="1" a="1"/>
  <c r="F51" i="5" s="1"/>
  <c r="F52" i="5" s="1" a="1"/>
  <c r="F52" i="5" s="1"/>
  <c r="F53" i="5" s="1" a="1"/>
  <c r="F53" i="5" s="1"/>
  <c r="F54" i="5" s="1" a="1"/>
  <c r="F54" i="5" s="1"/>
  <c r="F55" i="5" s="1" a="1"/>
  <c r="F55" i="5" s="1"/>
  <c r="F56" i="5" s="1" a="1"/>
  <c r="F56" i="5" s="1"/>
  <c r="F57" i="5" s="1" a="1"/>
  <c r="F57" i="5" s="1"/>
  <c r="F58" i="5" s="1" a="1"/>
  <c r="F58" i="5" s="1"/>
  <c r="F59" i="5" s="1" a="1"/>
  <c r="F59" i="5" s="1"/>
  <c r="F60" i="5" s="1" a="1"/>
  <c r="F60" i="5" s="1"/>
  <c r="F61" i="5" s="1" a="1"/>
  <c r="F61" i="5" s="1"/>
  <c r="F62" i="5" s="1" a="1"/>
  <c r="F62" i="5" s="1"/>
  <c r="F63" i="5" s="1" a="1"/>
  <c r="F63" i="5" s="1"/>
  <c r="F64" i="5" s="1" a="1"/>
  <c r="F64" i="5" s="1"/>
  <c r="F65" i="5" s="1" a="1"/>
  <c r="F65" i="5" s="1"/>
  <c r="F66" i="5" s="1" a="1"/>
  <c r="F66" i="5" s="1"/>
  <c r="F67" i="5" s="1" a="1"/>
  <c r="F67" i="5" s="1"/>
  <c r="F68" i="5" s="1" a="1"/>
  <c r="F68" i="5" s="1"/>
  <c r="F69" i="5" s="1" a="1"/>
  <c r="F69" i="5" s="1"/>
  <c r="F70" i="5" s="1" a="1"/>
  <c r="F70" i="5" s="1"/>
  <c r="F71" i="5" s="1" a="1"/>
  <c r="F71" i="5" s="1"/>
  <c r="F72" i="5" s="1" a="1"/>
  <c r="F72" i="5" s="1"/>
  <c r="F73" i="5" s="1" a="1"/>
  <c r="F73" i="5" s="1"/>
  <c r="F74" i="5" s="1" a="1"/>
  <c r="F74" i="5" s="1"/>
  <c r="F75" i="5" s="1" a="1"/>
  <c r="F75" i="5" s="1"/>
  <c r="F76" i="5" s="1" a="1"/>
  <c r="F76" i="5" s="1"/>
  <c r="F77" i="5" s="1" a="1"/>
  <c r="F77" i="5" s="1"/>
  <c r="F78" i="5" s="1" a="1"/>
  <c r="F78" i="5" s="1"/>
  <c r="F79" i="5" s="1" a="1"/>
  <c r="F79" i="5" s="1"/>
  <c r="F80" i="5" s="1" a="1"/>
  <c r="F80" i="5" s="1"/>
  <c r="F81" i="5" s="1" a="1"/>
  <c r="F81" i="5" s="1"/>
  <c r="F82" i="5" s="1" a="1"/>
  <c r="F82" i="5" s="1"/>
  <c r="F83" i="5" s="1" a="1"/>
  <c r="F83" i="5" s="1"/>
  <c r="F84" i="5" s="1" a="1"/>
  <c r="F84" i="5" s="1"/>
  <c r="F85" i="5" s="1" a="1"/>
  <c r="F85" i="5" s="1"/>
  <c r="F86" i="5" s="1" a="1"/>
  <c r="F86" i="5" s="1"/>
  <c r="F87" i="5" s="1" a="1"/>
  <c r="F87" i="5" s="1"/>
  <c r="F88" i="5" s="1" a="1"/>
  <c r="F88" i="5" s="1"/>
  <c r="F89" i="5" s="1" a="1"/>
  <c r="F89" i="5" s="1"/>
  <c r="F90" i="5" s="1" a="1"/>
  <c r="F90" i="5" s="1"/>
  <c r="F91" i="5" s="1" a="1"/>
  <c r="F91" i="5" s="1"/>
  <c r="F92" i="5" s="1" a="1"/>
  <c r="F92" i="5" s="1"/>
  <c r="F93" i="5" s="1" a="1"/>
  <c r="F93" i="5" s="1"/>
  <c r="F94" i="5" s="1" a="1"/>
  <c r="F94" i="5" s="1"/>
  <c r="F95" i="5" s="1" a="1"/>
  <c r="F95" i="5" s="1"/>
  <c r="F96" i="5" s="1" a="1"/>
  <c r="F96" i="5" s="1"/>
  <c r="F97" i="5" s="1" a="1"/>
  <c r="F97" i="5" s="1"/>
  <c r="F98" i="5" s="1" a="1"/>
  <c r="F98" i="5" s="1"/>
  <c r="F99" i="5" s="1" a="1"/>
  <c r="F99" i="5" s="1"/>
  <c r="F100" i="5" s="1" a="1"/>
  <c r="F100" i="5" s="1"/>
  <c r="F101" i="5" s="1" a="1"/>
  <c r="F101" i="5" s="1"/>
  <c r="F102" i="5" s="1" a="1"/>
  <c r="F102" i="5" s="1"/>
  <c r="F103" i="5" s="1" a="1"/>
  <c r="F103" i="5" s="1"/>
  <c r="F104" i="5" s="1" a="1"/>
  <c r="F104" i="5" s="1"/>
  <c r="F105" i="5" s="1" a="1"/>
  <c r="F105" i="5" s="1"/>
  <c r="F106" i="5" s="1" a="1"/>
  <c r="F106" i="5" s="1"/>
  <c r="F107" i="5" s="1" a="1"/>
  <c r="F107" i="5" s="1"/>
  <c r="F108" i="5" s="1" a="1"/>
  <c r="F108" i="5" s="1"/>
  <c r="F109" i="5" s="1" a="1"/>
  <c r="F109" i="5" s="1"/>
  <c r="F110" i="5" s="1" a="1"/>
  <c r="F110" i="5" s="1"/>
  <c r="F111" i="5" s="1" a="1"/>
  <c r="F111" i="5" s="1"/>
  <c r="F112" i="5" s="1" a="1"/>
  <c r="F112" i="5" s="1"/>
  <c r="F113" i="5" s="1" a="1"/>
  <c r="F113" i="5" s="1"/>
  <c r="F114" i="5" s="1" a="1"/>
  <c r="F114" i="5" s="1"/>
  <c r="F115" i="5" s="1" a="1"/>
  <c r="F115" i="5" s="1"/>
  <c r="F116" i="5" s="1" a="1"/>
  <c r="F116" i="5" s="1"/>
  <c r="F117" i="5" s="1" a="1"/>
  <c r="F117" i="5" s="1"/>
  <c r="F118" i="5" s="1" a="1"/>
  <c r="F118" i="5" s="1"/>
  <c r="F119" i="5" s="1" a="1"/>
  <c r="F119" i="5" s="1"/>
  <c r="C1" i="3" l="1"/>
  <c r="D73" i="3"/>
  <c r="B1" i="3"/>
  <c r="G7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<sst xmlns="http://schemas.openxmlformats.org/spreadsheetml/2006/main" count="18477" uniqueCount="6320">
  <si>
    <t>DIRECCIÓN DE GESTIÓN DEL TALENTO HUMANO</t>
  </si>
  <si>
    <t>DEPARTAMENTO DE DOTACIÓN DEL TALENTO HUMANO</t>
  </si>
  <si>
    <t>Formulario DGTH-FOR-04-DDTH-0503</t>
  </si>
  <si>
    <t>Instrucciones del uso del formulario</t>
  </si>
  <si>
    <r>
      <rPr>
        <b/>
        <sz val="11"/>
        <color theme="1"/>
        <rFont val="Calibri"/>
        <family val="2"/>
        <scheme val="minor"/>
      </rPr>
      <t>Instrucciones generales</t>
    </r>
    <r>
      <rPr>
        <sz val="11"/>
        <color theme="1"/>
        <rFont val="Calibri"/>
        <family val="2"/>
        <scheme val="minor"/>
      </rPr>
      <t>: En las casillas donde exista una lista desplegable (marcadas en estas instrucciones con color verde), debe de esperar después de elegir la opción deseada, ya que es necesario que se carguen los datos del formulario.</t>
    </r>
  </si>
  <si>
    <t>1.</t>
  </si>
  <si>
    <t>Complete la sección A) Datos personales del servidor de la siguiente manera:</t>
  </si>
  <si>
    <t>−Nombre completo: Escribir su nombre completo (nombres y apellidos). Puede ser en mayúscula o minúscula.</t>
  </si>
  <si>
    <t>−Documento de identidad: Indicar el número de cédula de identidad (nacionales) o cédula de residencia (extranjeros residentes).</t>
  </si>
  <si>
    <t>−Teléfono: Campo obligatorio. Indicar el número de teléfono fijo o celular al cual se le pueda contactar en caso de ser necesario.</t>
  </si>
  <si>
    <t>−Correo electrónico institucional: Si posee indicar el correo electrónico institucional.</t>
  </si>
  <si>
    <t>−Correo electrónico personal: Si posee indicar el correo electrónico personal.</t>
  </si>
  <si>
    <t>−Provincia, cantón y distrito: Indicar la provincia, cantón y distrito en donde se encuentra su residencia habitual.</t>
  </si>
  <si>
    <t>−Otras señas: Dirección exacta del lugar donde se encuentra su residencia habitual.</t>
  </si>
  <si>
    <t>2.</t>
  </si>
  <si>
    <t>Complete la sección B) Datos del lugar de trabajo:</t>
  </si>
  <si>
    <t>−Tipo de solicitud: Elegir el tipo de cese a realizar, sea renuncia (puesto en propiedad) o desestima (puesto interino) según sea el caso.</t>
  </si>
  <si>
    <t>−Lugar de trabajo: Indique si trabaja en un Centro Educativo, Dirección Regional de Educación u Oficina Central según sea el caso.</t>
  </si>
  <si>
    <t>−Dirección Regional: Si aplica, seleccionar de la lista desplegable la Dirección Regional correspondiente a su lugar de trabajo.</t>
  </si>
  <si>
    <t>−Centro Educativo: Si aplica, seleccionar de la lista desplegable el Centro educativo correspondiente a su lugar de trabajo.</t>
  </si>
  <si>
    <t>−Oficina: Si aplica, seleccionar de la lista desplegable la instancia correspondiente a su lugar de trabajo.</t>
  </si>
  <si>
    <t>−Dependencia: Si aplica, seleccionar de la lista desplegable la instancia correspondiente a su lugar de trabajo.</t>
  </si>
  <si>
    <t>−Departamento: Si aplica, seleccionar de la lista desplegable el departamento correspondiente a su lugar de trabajo.</t>
  </si>
  <si>
    <t>−Fecha de rige del cese: Indicar la fecha a partir de la cual se hará efectiva la salida de la institución. Puede utilizar el formato dd/mm/aa ó dd-mm-aa.</t>
  </si>
  <si>
    <t>−Fecha de rige del preaviso: Indicar la fecha a partir de la cual se hará efectivo el mes de preaviso.</t>
  </si>
  <si>
    <t>−¿El cese es de un servicio Itinerante?: Si aplica, seleccione de la lista desplegable "Sí", caso contrario "No".</t>
  </si>
  <si>
    <t>3.</t>
  </si>
  <si>
    <t>Complete la sección C) Datos del puesto a cesar:</t>
  </si>
  <si>
    <t>−Unidad a la que pertenece: Seleccionar de la lista desplegable la Unidad de Gestión de Recursos Humanos correspondiente.</t>
  </si>
  <si>
    <t>−Cantidad de lecciones asignadas: indicar la cantidad de lecciones a las cuales está desestimando/renunciando.</t>
  </si>
  <si>
    <t>−Sede: Si aplica, escribir el nombre de la sede correspondiente.</t>
  </si>
  <si>
    <t>−Clase de puesto: Seleccionar de la lista desplegable la clase de puesto correspondiente.</t>
  </si>
  <si>
    <t>−Especialidad: Seleccionar de la lista desplegable el grupo de especialidad de puesto correspondiente.</t>
  </si>
  <si>
    <t>−¿El puesto se encuentra destacado en territorio indígena?: Si aplica, seleccionar de la lista desplegable "Sí", caso contrario "No".</t>
  </si>
  <si>
    <t>−CLEI: Si aplica, seleccionar de la lista desplegable el Consejo correspondiente.</t>
  </si>
  <si>
    <t>−Observaciones adicionales: Si aplica, indicar todas aquellas apreciaciones que considere pertinentes respecto a su desestima/renuncia. También puede hacer uso de este espacio para aclarar la información de cualquier campo del formulario.</t>
  </si>
  <si>
    <t>Formulario para solicitud de desestima o renuncia del servidor</t>
  </si>
  <si>
    <t>A. Datos personales del servidor:</t>
  </si>
  <si>
    <r>
      <rPr>
        <b/>
        <sz val="11"/>
        <color rgb="FF0070C0"/>
        <rFont val="Calibri"/>
        <family val="2"/>
      </rPr>
      <t>−</t>
    </r>
    <r>
      <rPr>
        <sz val="11"/>
        <color theme="1"/>
        <rFont val="Arial"/>
        <family val="2"/>
      </rPr>
      <t>Nombre completo</t>
    </r>
    <r>
      <rPr>
        <sz val="11"/>
        <color rgb="FF0070C0"/>
        <rFont val="Arial"/>
        <family val="2"/>
      </rPr>
      <t>:</t>
    </r>
  </si>
  <si>
    <t>−Documento de identidad:</t>
  </si>
  <si>
    <t>(Nacional)</t>
  </si>
  <si>
    <t>Teléfono:</t>
  </si>
  <si>
    <t>(Extranjero)</t>
  </si>
  <si>
    <t>−Correo electrónico institucional:</t>
  </si>
  <si>
    <r>
      <rPr>
        <sz val="11"/>
        <color theme="0"/>
        <rFont val="Arial"/>
        <family val="2"/>
      </rPr>
      <t>´</t>
    </r>
    <r>
      <rPr>
        <sz val="11"/>
        <color theme="1"/>
        <rFont val="Arial"/>
        <family val="2"/>
      </rPr>
      <t>@mep.go.cr</t>
    </r>
  </si>
  <si>
    <t>−Correo electrónico personal:</t>
  </si>
  <si>
    <t>−Provincia:</t>
  </si>
  <si>
    <t>−Cantón:</t>
  </si>
  <si>
    <t>−Distrito:</t>
  </si>
  <si>
    <t>−Otras señas:</t>
  </si>
  <si>
    <t>B. Datos del lugar de trabajo:</t>
  </si>
  <si>
    <t>−Tipo de solicitud:</t>
  </si>
  <si>
    <t>Desestima</t>
  </si>
  <si>
    <t>−Lugar de trabajo:</t>
  </si>
  <si>
    <t>Centro Educativo</t>
  </si>
  <si>
    <t>Cañas</t>
  </si>
  <si>
    <t>−Fecha de rige del cese:</t>
  </si>
  <si>
    <t>−Fecha de rige del preaviso:</t>
  </si>
  <si>
    <t>C. Datos del puesto a cesar</t>
  </si>
  <si>
    <t>−Unidad a la que pertenece:</t>
  </si>
  <si>
    <t>−Clase del puesto:</t>
  </si>
  <si>
    <t>−Especialidad:</t>
  </si>
  <si>
    <t>−Nombramiento por lecciones:</t>
  </si>
  <si>
    <t>−Horario:</t>
  </si>
  <si>
    <t>−Mantiene cantidad de lecciones:</t>
  </si>
  <si>
    <t>−Cantidad correcta de lecciones:</t>
  </si>
  <si>
    <t>−Genera Vacante:</t>
  </si>
  <si>
    <t>−Justificación:</t>
  </si>
  <si>
    <t>−Observaciones adicionales:</t>
  </si>
  <si>
    <t>D. Firmas y declaraciones juradas</t>
  </si>
  <si>
    <t xml:space="preserve">1. Esta declaración jurada refleja el acto voluntario del funcionario para poner fin al contrato de trabajo. Por lo anterior, bastará la verificación del superior inmediato para dar fe de que la persona que desestima o renuncia es quien firma, siendo igualmente, el superior inmediato el responsable de comunicar a la unidad de gestión de la DRH correspondiente de forma célere, vía correo electrónico, una vez enterado de este acto en un plazo no mayor al día hábil siguiente al recibo.  Asimismo, para los funcionarios de Título II, deben dar aviso ante la jefatura inmediata, un mes calendario antes de la fecha de su efectivo retiro laboral a causa de la desestima o renuncia planteada. Lo anterior, según lo establecido en la circular VM-A-DRH-02-013-2020 del 26 de febrero de 2020. </t>
  </si>
  <si>
    <t>2. En calidad de colaborador del MEP, el servidor manifiesta libremente su voluntad de poner fin al contrato de trabajo indicado en esta declaración. Asimismo, declara bajo fe de juramento y conocedor de las implicaciones legales que este acto implica, que la desestima, renuncia o cese es un acto irrevocable y no es un acto parcial.</t>
  </si>
  <si>
    <t>3. De la misma forma, en referencia a la ley N° 8968 denominada “Protección de la Persona frente al tratamiento de sus datos personales”, artículo 9, numeral 1, 2 y 3; el solicitante autoriza a que el Ministerio de Educación Pública utilice sus datos personales para efectos de notificación de los actos administrativos derivados de esta solicitud.</t>
  </si>
  <si>
    <t>4. Declaramos que los datos aquí consignados son veraces, que tengo conocimiento que cualquier alteración o falsedad conlleva a generar responsabilidad administrativa, disciplinaria y penal, de conformidad con el bloque de legalidad vigente: Ley de la Administración Pública Artículo 4 y 11, Estatuto del Servicio Civil Artículo 39, Ley de Control Interno Artículo 39 y Ley Contra la Corrupción y el Enriquecimiento Ilícito en la Función Pública Artículo 3.</t>
  </si>
  <si>
    <t>5. Por ningún motivo se permiten las desestimas o renuncias parciales de lecciones de propietarios e interinos independientemente de que tipo y condición de lección sea (curriculares o curriculares).</t>
  </si>
  <si>
    <r>
      <t xml:space="preserve">6. Respecto a la firma de este documento, es importante destacar que si se cuenta con firma digital, debe ser firmado tanto por el funcionario como por el director del centro educativo. Caso contrario, deberá firmarse físicamente por ambos, y remitirlo escaneado a la Unidad de Gestión del Departamento de Asignación del Recurso Humano correspondiente. Es responsabilidad del director del centro educativo mantener custodia del documento original en el expediente de cada servidor toda vez que haya un cese o desestima. Sin excepción el formulario </t>
    </r>
    <r>
      <rPr>
        <b/>
        <u/>
        <sz val="11"/>
        <color theme="1"/>
        <rFont val="Arial"/>
        <family val="2"/>
      </rPr>
      <t>debe ser completado de manera digital</t>
    </r>
    <r>
      <rPr>
        <b/>
        <sz val="11"/>
        <color theme="1"/>
        <rFont val="Arial"/>
        <family val="2"/>
      </rPr>
      <t>.</t>
    </r>
  </si>
  <si>
    <t>Recibido por parte del superior inmediato</t>
  </si>
  <si>
    <t>−Nombre del superior inmediato:</t>
  </si>
  <si>
    <t>−Firma:</t>
  </si>
  <si>
    <t>−Nombre del funcionario solicitante:</t>
  </si>
  <si>
    <t>Firmamos la presente el día</t>
  </si>
  <si>
    <t>Clase de puesto</t>
  </si>
  <si>
    <t>Asesor Nacional (G. de E.)</t>
  </si>
  <si>
    <t>Asesor Nacional en Educación Indígena</t>
  </si>
  <si>
    <t>Asesor profesional</t>
  </si>
  <si>
    <t>Asesor Regional (G. de E.)</t>
  </si>
  <si>
    <t xml:space="preserve">Asesor Regional en Educación Indígena </t>
  </si>
  <si>
    <t>Asistente Administrativo Conf</t>
  </si>
  <si>
    <t>Asistente de Asesoría Y Supervisión</t>
  </si>
  <si>
    <t>Asistente de Asesoría y Supervisión en Educación Indígena</t>
  </si>
  <si>
    <t>Asistente de Dirección Centro Educativo 1</t>
  </si>
  <si>
    <t>Asistente de Dirección Centro Educativo 2</t>
  </si>
  <si>
    <t>Asistente de Dirección de Centro Educativo en Educación Indígena 1</t>
  </si>
  <si>
    <t>Asistente de Dirección de Enseñanza Especial (G.de E.)</t>
  </si>
  <si>
    <t>Asistente de Dirección Escolar</t>
  </si>
  <si>
    <t>Asistente de Salud de Servicio Civil 2 (G. de E.)</t>
  </si>
  <si>
    <t>Asistente de Salud de Servicio Civil 3 (G. de E.)</t>
  </si>
  <si>
    <t>Asistente de Servicios de Educacion Especial</t>
  </si>
  <si>
    <t>Asistente Técnico Confianza</t>
  </si>
  <si>
    <t>Auditor Nivel 3</t>
  </si>
  <si>
    <t>Auxiliar Administrativo</t>
  </si>
  <si>
    <t>Auxiliar Administrativo en Educación  Indígena</t>
  </si>
  <si>
    <t>Auxiliar de enfermería</t>
  </si>
  <si>
    <t>Auxiliar de Vigilancia de Centro Educativo</t>
  </si>
  <si>
    <t>Bibliotecólogo Centro Educativo en Educación Indígena 1</t>
  </si>
  <si>
    <t>Bibliotecólogo de Centro Educativo 1</t>
  </si>
  <si>
    <t>Bibliotecólogo de Centro Educativo 2</t>
  </si>
  <si>
    <t>Chofer Confianza</t>
  </si>
  <si>
    <t>Cocinero</t>
  </si>
  <si>
    <t>Conductor de Servicio Civil 1</t>
  </si>
  <si>
    <t>Conductor de Servicio Civil 2</t>
  </si>
  <si>
    <t>Conserje  de Centro Educativo</t>
  </si>
  <si>
    <t xml:space="preserve">Consultor Licenciado </t>
  </si>
  <si>
    <t>Consultor Licenciado Experto</t>
  </si>
  <si>
    <t>Dir. De la Dir. De Desarr.Curric</t>
  </si>
  <si>
    <t>Dir. Div.Informat.del MEP</t>
  </si>
  <si>
    <t>Dir. Gral SINETEC</t>
  </si>
  <si>
    <t>Dir.Eje.Cons.Nac.Ens.Sup.Univ.P</t>
  </si>
  <si>
    <t>Direct. Planif. Institucional</t>
  </si>
  <si>
    <t>Director Asesoria Juridica del MEP</t>
  </si>
  <si>
    <t>Director de  Enseñanza General Básica en Educación Indígena 1, I y II Ciclo</t>
  </si>
  <si>
    <t>Director de Colegio 1</t>
  </si>
  <si>
    <t>Director de Colegio 2</t>
  </si>
  <si>
    <t>Director de Colegio 3</t>
  </si>
  <si>
    <t>Director de Colegio en Educación Indígena 1</t>
  </si>
  <si>
    <t>Director de Colegio Técnico y Profesional 1</t>
  </si>
  <si>
    <t>Director de Colegio Técnico y Profesional 2</t>
  </si>
  <si>
    <t>Director de Colegio Técnico y Profesional 3</t>
  </si>
  <si>
    <t>Director de Enseñanza Especial 1 (G. de E.)</t>
  </si>
  <si>
    <t>Director de Enseñanza Especial 2 (G. de E.)</t>
  </si>
  <si>
    <t>Director de Enseñanza Especial 3 (G. de E.)</t>
  </si>
  <si>
    <t>Director de Enseñanza Especial 4 (G. de E.)</t>
  </si>
  <si>
    <t>Director de Enseñanza General Básica 1 ( I y II ciclos)</t>
  </si>
  <si>
    <t>Director de Enseñanza General Básica 2 ( I y II ciclos)</t>
  </si>
  <si>
    <t>Director de Enseñanza General Básica 3 ( I y II ciclos)</t>
  </si>
  <si>
    <t>Director de Enseñanza General Básica 4 ( I y II ciclos)</t>
  </si>
  <si>
    <t>Director de Enseñanza General Básica 5 ( I y II ciclos)</t>
  </si>
  <si>
    <t>Director de Enseñanza General Básica en Educación Indígena 2, I  y II Ciclo</t>
  </si>
  <si>
    <t>Director de Enseñanza General Básica en Educación Indígena 3, I y II Ciclo</t>
  </si>
  <si>
    <t>Director de Enseñanza Preescolar 1</t>
  </si>
  <si>
    <t>Director de Enseñanza Preescolar 2</t>
  </si>
  <si>
    <t>Director de Enseñanza Preescolar 3</t>
  </si>
  <si>
    <t>Director de Escuela Laboratorio</t>
  </si>
  <si>
    <t>Director de Gestión y Desarrollo Regional</t>
  </si>
  <si>
    <t>Director de Gestión y Evaluación de la Calidad</t>
  </si>
  <si>
    <t>Director de Infraestructura y Equipamiento Educativo MEP</t>
  </si>
  <si>
    <t>Director de Liceo Bilingüe 1</t>
  </si>
  <si>
    <t>Director de Liceo Bilingüe 2</t>
  </si>
  <si>
    <t>Director de Liceo Bilingüe 3</t>
  </si>
  <si>
    <t>Director de Liceo Laboratorio</t>
  </si>
  <si>
    <t>Director de Prensa y Relaciones Públicas MEP</t>
  </si>
  <si>
    <t>Director de Recursos Tecnológicos en Educación MEP</t>
  </si>
  <si>
    <t xml:space="preserve">Director Financiero </t>
  </si>
  <si>
    <t>Director IDP Uladislao Gámez Ssolano</t>
  </si>
  <si>
    <t xml:space="preserve">Director Instituto  Profesional de  Educación Comunitaria (IPEC) </t>
  </si>
  <si>
    <t>Director Programas de Equidad</t>
  </si>
  <si>
    <t>Director Regional de Educación</t>
  </si>
  <si>
    <t xml:space="preserve">Director Regional en Educación Indígena </t>
  </si>
  <si>
    <t>Director Vida Estudiantil</t>
  </si>
  <si>
    <t>Enfermera (o) 1</t>
  </si>
  <si>
    <t>Estadístico de Servicio Civil 3</t>
  </si>
  <si>
    <t>Gerente de Servicio Civil 1</t>
  </si>
  <si>
    <t>Gerente de Servicio Civil 2</t>
  </si>
  <si>
    <t>Jefe de Artes Gráficas 1 (G.de E.)</t>
  </si>
  <si>
    <t>Jefe Técnico de Educación 1 (G. de E.)</t>
  </si>
  <si>
    <t>Jefe Técnico de Educación 2 (G. de E.)</t>
  </si>
  <si>
    <t xml:space="preserve">Jefe Técnico en Educación  Indígena 1 </t>
  </si>
  <si>
    <t xml:space="preserve">Jefe Técnico en Educación  Indígena 2 </t>
  </si>
  <si>
    <t>Médico Especialista G-2</t>
  </si>
  <si>
    <t>Médico Jefe G-3</t>
  </si>
  <si>
    <t>Ministro</t>
  </si>
  <si>
    <t>Misceláneo de Servicio Civil 1 (G. de E.)</t>
  </si>
  <si>
    <t>Nutricionista 2</t>
  </si>
  <si>
    <t>Nutricionista 4</t>
  </si>
  <si>
    <t>Oficial de Seguridad de Servicio Civil 1</t>
  </si>
  <si>
    <t>Oficial Mayor</t>
  </si>
  <si>
    <t>Oficinista de Servicio Civil 1 (G. de E.)</t>
  </si>
  <si>
    <t>Oficinista de Servicio Civil 2 (G. de E.)</t>
  </si>
  <si>
    <t>Orientador 1</t>
  </si>
  <si>
    <t>Orientador 2</t>
  </si>
  <si>
    <t>Orientador 3</t>
  </si>
  <si>
    <t>Orientador Asistente</t>
  </si>
  <si>
    <t>Orientador en Educacion Indígena 1</t>
  </si>
  <si>
    <t>Profesional de Servicio Civil 1 A (G.de E.)</t>
  </si>
  <si>
    <t>Profesional de Servicio Civil 1 B (G.de E.)</t>
  </si>
  <si>
    <t>Profesional de Servicio Civil 2 (G.de E.)</t>
  </si>
  <si>
    <t>Profesional de Servicio Civil 3 (G.de E.)</t>
  </si>
  <si>
    <t>Profesional en Informática 1 A ( G.de E.)</t>
  </si>
  <si>
    <t>Profesional en Informática 1 B ( G.de E.)</t>
  </si>
  <si>
    <t>Profesional en Informática 1 C ( G.de E.)</t>
  </si>
  <si>
    <t>Profesional en Informática 2 (G.de E.)</t>
  </si>
  <si>
    <t>Profesional en Informática 3 (G.de E.)</t>
  </si>
  <si>
    <t>Profesional Jefe de Servicio Civil 1 ( G.de E.)</t>
  </si>
  <si>
    <t>Profesional Jefe de Servicio Civil 2 ( G.de E.)</t>
  </si>
  <si>
    <t>Profesional Jefe de Servicio Civil 3 ( G.de E.)</t>
  </si>
  <si>
    <t>Profesional Jefe en Informática 1 A (G. de E.)</t>
  </si>
  <si>
    <t>Profesional Jefe en Informática 1 B (G. de E.)</t>
  </si>
  <si>
    <t>Profesional Jefe en Informática 2 (G. de E.)</t>
  </si>
  <si>
    <t>Profesor de Ens. Técnico Profes. en  Educación Indígena (III y IV Ciclos) (G. de E.)</t>
  </si>
  <si>
    <t>Profesor de Enseñanza Especial (G.de E.)</t>
  </si>
  <si>
    <t>Profesor de Enseñanza Especial en Educación Indígena (G. de E.)</t>
  </si>
  <si>
    <t>Profesor de Enseñanza General Básica 1 ( I y II ciclos) ( G. de E.)</t>
  </si>
  <si>
    <t>Profesor de Enseñanza General Básica en Educación Indígena I y II Ciclo (G. de E.)</t>
  </si>
  <si>
    <t>Profesor de Enseñanza Media  en Educación Indígena (G. de  E.)</t>
  </si>
  <si>
    <t>Profesor de Enseñanza Media (G. de E.)</t>
  </si>
  <si>
    <t>Profesor de Enseñanza Media Bilingüe (G. de E.)</t>
  </si>
  <si>
    <t>Profesor de Enseñanza Preescolar (G.de E)</t>
  </si>
  <si>
    <t>Profesor de Enseñanza Preescolar en Educación Indígena (G. de E.)</t>
  </si>
  <si>
    <t>Profesor de Enseñanza Tecnica Profesional (III y IV ciclos, Enseñanza Especial y Escuela Laboratorio)</t>
  </si>
  <si>
    <t>Profesor de Enseñanza Técnico Profesional ( Liceo Laboratorio) (G. de E.)</t>
  </si>
  <si>
    <t>Profesor de Enseñanza Técnico Profesional (Enseñanza Preescolar, o, I y II ciclos ) (G. de E.)</t>
  </si>
  <si>
    <t>Profesor de Enseñanza Técnico Profesional (III y IV Ciclos, Enseñanza Especial y Escuela Laboratorio) (G. de E.)</t>
  </si>
  <si>
    <t xml:space="preserve">Profesor de enseñanza técnico profesional bilingue (III ciclo, educación diversificada o enseñanza especial) </t>
  </si>
  <si>
    <t>Profesor de Enseñanza Técnico Profesional en Educación Indígena I y II Ciclo o Enseñanza Preescolar (G. de E.)</t>
  </si>
  <si>
    <t>Profesor de Enseñanza Técnico Profesional en Idioma Inglés (III y IV Ciclos, Enseñanza Especial y Escuela Laboratorio) (G. de E.)</t>
  </si>
  <si>
    <t>Profesor de Enseñanza Unidocente (I y II Ciclos)</t>
  </si>
  <si>
    <t>Profesor de Enseñanza Unidocente en Educación Indígena I y II Ciclo</t>
  </si>
  <si>
    <t>Profesor de Escuela Laboratorio ( Enseñanza Preescolar o I y II Ciclos) (G. de E.)</t>
  </si>
  <si>
    <t>Profesor de Idioma Extranjero ( I y II ciclos) (G.de E.)</t>
  </si>
  <si>
    <t>Profesor de Idioma Extranjero en Educación Indígena I y II Ciclos (G. de E.)</t>
  </si>
  <si>
    <t>Profesor de Liceo Laboratorio (G. de E.)</t>
  </si>
  <si>
    <t>Programador de Computador 1</t>
  </si>
  <si>
    <t>Programador de Computador 2</t>
  </si>
  <si>
    <t>Secret.Gral del Cons.Sup.Educ</t>
  </si>
  <si>
    <t>Secretario de Servicio Civil 1</t>
  </si>
  <si>
    <t>Secretario de Servicio Civil 2 (G. de E.)</t>
  </si>
  <si>
    <t>Subauditor Nivel 3</t>
  </si>
  <si>
    <t>Subdirector de Colegio</t>
  </si>
  <si>
    <t>Subdirector de Educación</t>
  </si>
  <si>
    <t>Subdirector Financiero</t>
  </si>
  <si>
    <t>Supervisor de Educación</t>
  </si>
  <si>
    <t>Supervisor Educacion Indígena</t>
  </si>
  <si>
    <t>Técnico de Servicio Civil 1 (G. de E.)</t>
  </si>
  <si>
    <t>Técnico de Servicio Civil 2 (G. de E.)</t>
  </si>
  <si>
    <t>Técnico de Servicio Civil 3 (G. de E.)</t>
  </si>
  <si>
    <t>Técnico en Administración Educativa 1</t>
  </si>
  <si>
    <t>Técnico en Administración Educativa 2</t>
  </si>
  <si>
    <t>Técnico en Informática 1 ( G.de E.)</t>
  </si>
  <si>
    <t>Técnico en Informática 2 ( G.de E.)</t>
  </si>
  <si>
    <t>Técnico en Informática 3 ( G.de E.)</t>
  </si>
  <si>
    <t>Trabajador Calificado de Servicio Civil 1 (G. de E.)</t>
  </si>
  <si>
    <t>Trabajador Calificado de Servicio Civil 2 (G. de E.)</t>
  </si>
  <si>
    <t>Trabajador de Artes Gráficas 3 (G. de E.)</t>
  </si>
  <si>
    <t>Trabajador de Artes Graficas 5 (G. de E.)</t>
  </si>
  <si>
    <t>Viceministro</t>
  </si>
  <si>
    <t>Especialidad</t>
  </si>
  <si>
    <t>Accounting</t>
  </si>
  <si>
    <t>Administración / Generalista</t>
  </si>
  <si>
    <t>Administración / Negocios</t>
  </si>
  <si>
    <t>Administración de Recursos Humanos</t>
  </si>
  <si>
    <t>Administración Educativa</t>
  </si>
  <si>
    <t>Administración Pública</t>
  </si>
  <si>
    <t>Administración Y Operación Aduanera</t>
  </si>
  <si>
    <t>Agro Industria  con Tecnología Agrícola</t>
  </si>
  <si>
    <t>Agro Industria con Tecnología Pecuaria</t>
  </si>
  <si>
    <t>Agroecología</t>
  </si>
  <si>
    <t>Agrojardinería</t>
  </si>
  <si>
    <t>Agropecuario en Producción Agrícola</t>
  </si>
  <si>
    <t>Agropecuario en Producción Pecuaria</t>
  </si>
  <si>
    <t>Agropecuario Generalista</t>
  </si>
  <si>
    <t>Alemán</t>
  </si>
  <si>
    <t>Antropología</t>
  </si>
  <si>
    <t>Archivística</t>
  </si>
  <si>
    <t>Arquitectura</t>
  </si>
  <si>
    <t>Artes Gráficas / Encuadernación</t>
  </si>
  <si>
    <t>Artes Gráficas / Generalista</t>
  </si>
  <si>
    <t>Artes Gráficas / Prensas Litográficas</t>
  </si>
  <si>
    <t>Artes Industriales</t>
  </si>
  <si>
    <t>Artes Plásticas/Artes Plásticas</t>
  </si>
  <si>
    <t>Artes Plásticas/Escultura</t>
  </si>
  <si>
    <t>Artes Plásticas/Grabado</t>
  </si>
  <si>
    <t>Artes Plásticas/Pintura</t>
  </si>
  <si>
    <t>Asistencia de Laboratorio Académico</t>
  </si>
  <si>
    <t>Audiología</t>
  </si>
  <si>
    <t>Auditoría</t>
  </si>
  <si>
    <t>Automotriz</t>
  </si>
  <si>
    <t>Autorremodelado</t>
  </si>
  <si>
    <t>Banca y Finanzas</t>
  </si>
  <si>
    <t>Bibliotecología</t>
  </si>
  <si>
    <t>Biología</t>
  </si>
  <si>
    <t>Capacitación y Desarrollo Educativo</t>
  </si>
  <si>
    <t>Ciberseguridad</t>
  </si>
  <si>
    <t>Ciencias</t>
  </si>
  <si>
    <t>Ciencias Agropecuarias / Fitotecnia</t>
  </si>
  <si>
    <t>Ciencias Agropecuarias / Generalista</t>
  </si>
  <si>
    <t>Ciencias Políticas</t>
  </si>
  <si>
    <t>Configuración y soporte de redes de comunicación y sistemas operativos</t>
  </si>
  <si>
    <t>Construcción Civil</t>
  </si>
  <si>
    <t>Contabilidad</t>
  </si>
  <si>
    <t>Contabilidad Generalista</t>
  </si>
  <si>
    <t>Contabilidad y Auditoria</t>
  </si>
  <si>
    <t>Contabilidad y Costos</t>
  </si>
  <si>
    <t>Contabilidad y Finanzas</t>
  </si>
  <si>
    <t>Control de Procesos Informáticos</t>
  </si>
  <si>
    <t>Coordinación Técnica y con la Empresa</t>
  </si>
  <si>
    <t>Creación Literaria</t>
  </si>
  <si>
    <t>Cultura Indígena/Cultura Boruca</t>
  </si>
  <si>
    <t>Cultura Indígena/Cultura Bribri</t>
  </si>
  <si>
    <t>Cultura Indígena/Cultura Cabécar</t>
  </si>
  <si>
    <t>Cultura Indígena/Cultura Chorotega</t>
  </si>
  <si>
    <t>Cultura Indígena/Cultura Huetar</t>
  </si>
  <si>
    <t>Cultura Indígena/Cultura Maleku</t>
  </si>
  <si>
    <t>Cultura Indígena/Cultura Ngäbe-Buglé</t>
  </si>
  <si>
    <t>Cultura Indígena/Cultura Térraba</t>
  </si>
  <si>
    <t>Curriculum</t>
  </si>
  <si>
    <t>Danza/Ballet</t>
  </si>
  <si>
    <t>Danza/Danza</t>
  </si>
  <si>
    <t>Danza/Folklore</t>
  </si>
  <si>
    <t>Derecho</t>
  </si>
  <si>
    <t>Dibujo / Dibujo en Ingeniería</t>
  </si>
  <si>
    <t>Dibujo Arquitectónico</t>
  </si>
  <si>
    <t>Dibujo Generalista</t>
  </si>
  <si>
    <t>Dibujo Técnico</t>
  </si>
  <si>
    <t>Digitación</t>
  </si>
  <si>
    <t xml:space="preserve">Diseño de Instrumentos  Pedagógicos I, II, III Ciclos y Educación Diversificada </t>
  </si>
  <si>
    <t>Diseño Gráfico</t>
  </si>
  <si>
    <t>Diseño Publicitario</t>
  </si>
  <si>
    <t>Diseño y Confección de moda</t>
  </si>
  <si>
    <t>Diseño y Construcción de muebles y estructuras</t>
  </si>
  <si>
    <t>Diseño y Desarrollo Digital</t>
  </si>
  <si>
    <t>Economía</t>
  </si>
  <si>
    <t>Educación Audiovisual</t>
  </si>
  <si>
    <t>Educación Cívica</t>
  </si>
  <si>
    <t>Educación de Adultos</t>
  </si>
  <si>
    <t>Educación Física</t>
  </si>
  <si>
    <t>Educación Indígena</t>
  </si>
  <si>
    <t>Educación para el hogar</t>
  </si>
  <si>
    <t>Educación Técnica</t>
  </si>
  <si>
    <t>Ejecutivo para centros de servicio</t>
  </si>
  <si>
    <t>Electromecánica</t>
  </si>
  <si>
    <t>Electrónica en reparación de equipo de computo</t>
  </si>
  <si>
    <t>Electrónica en telecomunicaciones</t>
  </si>
  <si>
    <t>Electrónica Generalista</t>
  </si>
  <si>
    <t>Electrónica industrial</t>
  </si>
  <si>
    <t>Electrotecnia</t>
  </si>
  <si>
    <t>Enseñanza  Primaria</t>
  </si>
  <si>
    <t>Enseñanza Especial  . Problemas de aprendizaje</t>
  </si>
  <si>
    <t>Enseñanza Especial  . Terapia del  lenguaje</t>
  </si>
  <si>
    <t>Enseñanza Especial .  Audición y Lenguaje</t>
  </si>
  <si>
    <t>Enseñanza Especial .  Generalista</t>
  </si>
  <si>
    <t>Enseñanza Especial .  Retardo mental</t>
  </si>
  <si>
    <t>Enseñanza Especial . Deficiencias visuales</t>
  </si>
  <si>
    <t>Enseñanza Especial . Discapacidad múltiple</t>
  </si>
  <si>
    <t>Enseñanza Especial . Trastornos emocionales y de conducta</t>
  </si>
  <si>
    <t>Enseñanza Preescolar</t>
  </si>
  <si>
    <t>Equipos Interdisciplinarios / Educación Especial</t>
  </si>
  <si>
    <t>Equipos Interdisciplinarios / Educativa</t>
  </si>
  <si>
    <t>Equipos Interdisciplinarios / Orientación</t>
  </si>
  <si>
    <t>Equipos Interdisciplinarios / Psicología</t>
  </si>
  <si>
    <t>Equipos Interdisciplinarios / Social</t>
  </si>
  <si>
    <t>Español</t>
  </si>
  <si>
    <t>Estadística</t>
  </si>
  <si>
    <t>Estudios Sociales</t>
  </si>
  <si>
    <t>Estudios Sociales/Educación Cívica</t>
  </si>
  <si>
    <t>Evaluación</t>
  </si>
  <si>
    <t>Executive Secretarial Management</t>
  </si>
  <si>
    <t>Filosofía</t>
  </si>
  <si>
    <t>Física</t>
  </si>
  <si>
    <t>Francés</t>
  </si>
  <si>
    <t>Geografía</t>
  </si>
  <si>
    <t>Gestión de la producción</t>
  </si>
  <si>
    <t>Impresión offset</t>
  </si>
  <si>
    <t>Informática Educativa</t>
  </si>
  <si>
    <t>Informática Educativa .Informática para III y IV Ciclos</t>
  </si>
  <si>
    <t>Informática Educativa. Informática para I y II Ciclos</t>
  </si>
  <si>
    <t>Informática Empresarial</t>
  </si>
  <si>
    <t>Informática en desarrollo del software</t>
  </si>
  <si>
    <t>Informática en programación</t>
  </si>
  <si>
    <t>Informática en redes de computadoras</t>
  </si>
  <si>
    <t>Informática en soporte</t>
  </si>
  <si>
    <t>Informática Generalista</t>
  </si>
  <si>
    <t>Informática y Computación</t>
  </si>
  <si>
    <t>Information Technology</t>
  </si>
  <si>
    <t>Ingeniería  Electromecánica</t>
  </si>
  <si>
    <t>Ingeniería Civil</t>
  </si>
  <si>
    <t>Ingeniería Eléctrica</t>
  </si>
  <si>
    <t>Ingeniería Industrial</t>
  </si>
  <si>
    <t>Inglés</t>
  </si>
  <si>
    <t>Instalación y mantenimiento de sistemas eléctricos industriales</t>
  </si>
  <si>
    <t>Inteligencia artificial</t>
  </si>
  <si>
    <t>Investigación Educativa</t>
  </si>
  <si>
    <t>Italiano</t>
  </si>
  <si>
    <t>Labores Varias de Oficina</t>
  </si>
  <si>
    <t>Lengua Indígena/Lengua Boruca</t>
  </si>
  <si>
    <t>Lengua Indígena/Lengua Bribri</t>
  </si>
  <si>
    <t>Lengua Indígena/Lengua Cabécar</t>
  </si>
  <si>
    <t>Lengua Indígena/Lengua Maleku</t>
  </si>
  <si>
    <t>Lengua Indígena/Lengua Ngäbe</t>
  </si>
  <si>
    <t>Lengua Indígena/Lengua Térraba</t>
  </si>
  <si>
    <t>Lingüística</t>
  </si>
  <si>
    <t>Mantenimiento de Equipo de Cómputo</t>
  </si>
  <si>
    <t>Mantenimiento industrial</t>
  </si>
  <si>
    <t>Matemáticas</t>
  </si>
  <si>
    <t>Mecánica / Automotriz</t>
  </si>
  <si>
    <t>Mecánica de precisión</t>
  </si>
  <si>
    <t>Mecánica general</t>
  </si>
  <si>
    <t>Mecánica Generalista</t>
  </si>
  <si>
    <t>Música/Acordeón</t>
  </si>
  <si>
    <t>Música/Arpa</t>
  </si>
  <si>
    <t>Música/Canto</t>
  </si>
  <si>
    <t>Música/Clarinete</t>
  </si>
  <si>
    <t>Música/Contrabajo</t>
  </si>
  <si>
    <t>Música/Coro</t>
  </si>
  <si>
    <t>Música/Fagot</t>
  </si>
  <si>
    <t>Música/Flauta Dulce</t>
  </si>
  <si>
    <t>Música/Flauta Traversa</t>
  </si>
  <si>
    <t>Música/Guitarra</t>
  </si>
  <si>
    <t>Música/Instrumento de Percusión</t>
  </si>
  <si>
    <t>Música/Música</t>
  </si>
  <si>
    <t>Música/Oboe</t>
  </si>
  <si>
    <t>Música/Piano</t>
  </si>
  <si>
    <t>Música/Saxofón</t>
  </si>
  <si>
    <t>Música/Solfeo</t>
  </si>
  <si>
    <t>Música/Trombón</t>
  </si>
  <si>
    <t>Música/Trompeta</t>
  </si>
  <si>
    <t>Música/Tuba o Eufonio</t>
  </si>
  <si>
    <t>Música/Viola</t>
  </si>
  <si>
    <t>Música/Violín</t>
  </si>
  <si>
    <t>Música/Violocenlo</t>
  </si>
  <si>
    <t>Nutrición</t>
  </si>
  <si>
    <t>Operación de Máquinas Reproductoras</t>
  </si>
  <si>
    <t>Orientación</t>
  </si>
  <si>
    <t>Periodismo</t>
  </si>
  <si>
    <t>Prevención para la Salud Estudiantil</t>
  </si>
  <si>
    <t>Procesos Industriales</t>
  </si>
  <si>
    <t>Protección ambiental y manejo de áreas de conservación</t>
  </si>
  <si>
    <t>Psicología</t>
  </si>
  <si>
    <t>Publicidad</t>
  </si>
  <si>
    <t>Química</t>
  </si>
  <si>
    <t>Refrigeración y aire acondicionado</t>
  </si>
  <si>
    <t>Rehabilitación / Física</t>
  </si>
  <si>
    <t>Rehabilitación / Ocupacional</t>
  </si>
  <si>
    <t>Relaciones Internacionales</t>
  </si>
  <si>
    <t>Relaciones Públicas</t>
  </si>
  <si>
    <t>Religión</t>
  </si>
  <si>
    <t>Reparación de los sistemas de vehículos livianos</t>
  </si>
  <si>
    <t>Riego y drenaje</t>
  </si>
  <si>
    <t>Salud ocupacional</t>
  </si>
  <si>
    <t>Salud, Seguridad e Higiene Ocupacional</t>
  </si>
  <si>
    <t xml:space="preserve">Secretariado ejecutivo </t>
  </si>
  <si>
    <t xml:space="preserve">Secretariado Generalista </t>
  </si>
  <si>
    <t>Servicios Básicos</t>
  </si>
  <si>
    <t>Sin especialidad T-I</t>
  </si>
  <si>
    <t>Sin especialidad T-II</t>
  </si>
  <si>
    <t>Sociología</t>
  </si>
  <si>
    <t>Teatro</t>
  </si>
  <si>
    <t>Topografía</t>
  </si>
  <si>
    <t>Trabajo Social</t>
  </si>
  <si>
    <t>Turismo ecológico</t>
  </si>
  <si>
    <t>Turismo en alimentos y bebidas</t>
  </si>
  <si>
    <t>Turismo en hotelería y eventos especiales</t>
  </si>
  <si>
    <t>Turismo Generalista</t>
  </si>
  <si>
    <t>Turismo rural</t>
  </si>
  <si>
    <t>Provincia</t>
  </si>
  <si>
    <t>Cantón</t>
  </si>
  <si>
    <t>Distrito</t>
  </si>
  <si>
    <t>NO TOCAR</t>
  </si>
  <si>
    <t>LT</t>
  </si>
  <si>
    <t>Dependencia</t>
  </si>
  <si>
    <t>Departamento</t>
  </si>
  <si>
    <t>Circuito</t>
  </si>
  <si>
    <t>Código</t>
  </si>
  <si>
    <t>Columna1</t>
  </si>
  <si>
    <t>SÍ</t>
  </si>
  <si>
    <t>Justificaciones de No Genera Vacante</t>
  </si>
  <si>
    <t>San José</t>
  </si>
  <si>
    <t>El Carmen</t>
  </si>
  <si>
    <t>lugar de trabajo</t>
  </si>
  <si>
    <t>tipo de solicitud</t>
  </si>
  <si>
    <t>Descripción</t>
  </si>
  <si>
    <t>Dirección regional</t>
  </si>
  <si>
    <t>Centro educativo/Dependencia</t>
  </si>
  <si>
    <t>Unidades</t>
  </si>
  <si>
    <t>circuito</t>
  </si>
  <si>
    <t>código</t>
  </si>
  <si>
    <t>clase de puesto</t>
  </si>
  <si>
    <t>especialidad</t>
  </si>
  <si>
    <t>Aguirre</t>
  </si>
  <si>
    <t>4229_C.T.P. De Jaco</t>
  </si>
  <si>
    <t>CLEI</t>
  </si>
  <si>
    <t>NO</t>
  </si>
  <si>
    <t>Se tramitará un aumento de lecciones a otro servidor de la institución</t>
  </si>
  <si>
    <t>Merced</t>
  </si>
  <si>
    <t>Oficina Central</t>
  </si>
  <si>
    <t>Cuando un postulante renuncia a su nombramiento interino.</t>
  </si>
  <si>
    <t>Norte</t>
  </si>
  <si>
    <t>Liceo de Costa Rica</t>
  </si>
  <si>
    <t>Sector 1</t>
  </si>
  <si>
    <t>Circuito 1</t>
  </si>
  <si>
    <t>Prof 1 SC</t>
  </si>
  <si>
    <t>Ing. Industrial</t>
  </si>
  <si>
    <t>5429_C.T.P. De Jaco</t>
  </si>
  <si>
    <t xml:space="preserve"> Cabagra  </t>
  </si>
  <si>
    <t>Disminución de lecciones en la clase de puesto y especialidad.</t>
  </si>
  <si>
    <t>Hospital</t>
  </si>
  <si>
    <t>Dirección Regional</t>
  </si>
  <si>
    <t>Renuncia a la propiedad</t>
  </si>
  <si>
    <t>Cuando un servidor en propiedad renuncia a su puesto en el MEP luego de ser contratado.</t>
  </si>
  <si>
    <t xml:space="preserve">Limón </t>
  </si>
  <si>
    <t>Colegio Técnico Profesional de Calle Blancos</t>
  </si>
  <si>
    <t>Sector 2</t>
  </si>
  <si>
    <t>Circuito 2</t>
  </si>
  <si>
    <t>Ayudante</t>
  </si>
  <si>
    <t>Politólogo</t>
  </si>
  <si>
    <t>4231_C.T.P. De Matapalo</t>
  </si>
  <si>
    <t xml:space="preserve"> Boruca </t>
  </si>
  <si>
    <t>Catedral</t>
  </si>
  <si>
    <t>Central</t>
  </si>
  <si>
    <t>Escuela de Basilito</t>
  </si>
  <si>
    <t>Sector 3</t>
  </si>
  <si>
    <t>Circuito 3</t>
  </si>
  <si>
    <t>Conductor</t>
  </si>
  <si>
    <t>Psicólogo</t>
  </si>
  <si>
    <t>5545_C.T.P. De Matapalo</t>
  </si>
  <si>
    <t xml:space="preserve"> Térraba </t>
  </si>
  <si>
    <t>Zapote</t>
  </si>
  <si>
    <t>Oficina Regional</t>
  </si>
  <si>
    <t>Sector 4</t>
  </si>
  <si>
    <t>Circuito 4</t>
  </si>
  <si>
    <t>Maestro 1</t>
  </si>
  <si>
    <t>Matemática</t>
  </si>
  <si>
    <t>4230_C.T.P. De Parrita</t>
  </si>
  <si>
    <t xml:space="preserve"> Salitre </t>
  </si>
  <si>
    <t>San Fco. De Dos Ríos</t>
  </si>
  <si>
    <t>Servicios Administrativos y Financieros</t>
  </si>
  <si>
    <t>Sector 5</t>
  </si>
  <si>
    <t>Circuito 5</t>
  </si>
  <si>
    <t>5428_C.T.P. De Parrita</t>
  </si>
  <si>
    <t xml:space="preserve"> Ujarrás </t>
  </si>
  <si>
    <t>Uruca</t>
  </si>
  <si>
    <t>Asesoría Pedagógica</t>
  </si>
  <si>
    <t>Circuito 6</t>
  </si>
  <si>
    <t>Sin Especialidad</t>
  </si>
  <si>
    <t>5748_C.T.P. De Quepos</t>
  </si>
  <si>
    <t xml:space="preserve"> Rey Curré  </t>
  </si>
  <si>
    <t>Mata Redonda</t>
  </si>
  <si>
    <t>Oficinas de Supervisión</t>
  </si>
  <si>
    <t>Oficinas centrales</t>
  </si>
  <si>
    <t>Circuito 7</t>
  </si>
  <si>
    <t>5777_C.T.P. De Quepos</t>
  </si>
  <si>
    <t xml:space="preserve"> Matambú </t>
  </si>
  <si>
    <t>Pavas</t>
  </si>
  <si>
    <t>Circuito 8</t>
  </si>
  <si>
    <t>6263_Cnvmts. Esc. María Luisa De Castro</t>
  </si>
  <si>
    <t xml:space="preserve"> Zapatón </t>
  </si>
  <si>
    <t>Hatillo</t>
  </si>
  <si>
    <t>Circuito 9</t>
  </si>
  <si>
    <t>6872_Coned Quepos</t>
  </si>
  <si>
    <t xml:space="preserve"> Cabécar-Talamanca </t>
  </si>
  <si>
    <t>San Sebastián</t>
  </si>
  <si>
    <t>Circuito 10</t>
  </si>
  <si>
    <t>3715_Esc. Bajamar</t>
  </si>
  <si>
    <t xml:space="preserve"> Bríbri </t>
  </si>
  <si>
    <t>Escazú</t>
  </si>
  <si>
    <t>Circuito 11</t>
  </si>
  <si>
    <t>3705_Esc. Barbudal De Parrita</t>
  </si>
  <si>
    <t xml:space="preserve"> Nairi Awari </t>
  </si>
  <si>
    <t>San Antonio</t>
  </si>
  <si>
    <t>Circuito 12</t>
  </si>
  <si>
    <t>3706_Esc. Bijagual Sur</t>
  </si>
  <si>
    <t xml:space="preserve"> Bajo Chirripó </t>
  </si>
  <si>
    <t>San Rafael</t>
  </si>
  <si>
    <t>Circuito 13</t>
  </si>
  <si>
    <t>3783_Esc. Capulín</t>
  </si>
  <si>
    <t xml:space="preserve"> Tjain  </t>
  </si>
  <si>
    <t>Desamparados</t>
  </si>
  <si>
    <t>Circuito 14</t>
  </si>
  <si>
    <t>4807_Esc. Central De Jaco</t>
  </si>
  <si>
    <t xml:space="preserve"> KeKoldi  </t>
  </si>
  <si>
    <t>San Miguel</t>
  </si>
  <si>
    <t>3739_Esc. Central De Jacó</t>
  </si>
  <si>
    <t xml:space="preserve"> Alto Chirripó </t>
  </si>
  <si>
    <t>San Juan De Dios</t>
  </si>
  <si>
    <t>3710_Esc. Cerritos</t>
  </si>
  <si>
    <t xml:space="preserve"> Maleku </t>
  </si>
  <si>
    <t>San Rafael Arriba</t>
  </si>
  <si>
    <t>3712_Esc. Cerros</t>
  </si>
  <si>
    <t>No aplica</t>
  </si>
  <si>
    <t>3711_Esc. Cerros Arriba</t>
  </si>
  <si>
    <t>Frailes</t>
  </si>
  <si>
    <t>3714_Esc. Chires</t>
  </si>
  <si>
    <t>Patarrá</t>
  </si>
  <si>
    <t>6026_Esc. Colinas Del Este</t>
  </si>
  <si>
    <t>San Cristóbal</t>
  </si>
  <si>
    <t>3716_Esc. Cuarros</t>
  </si>
  <si>
    <t>Rosario</t>
  </si>
  <si>
    <t>3773_Esc. Damas</t>
  </si>
  <si>
    <t>Damas</t>
  </si>
  <si>
    <t>3702_Esc. Damitas</t>
  </si>
  <si>
    <t xml:space="preserve"> China Kichá </t>
  </si>
  <si>
    <t>San Rafael Abajo</t>
  </si>
  <si>
    <t>3728_Esc. Dos Bocas</t>
  </si>
  <si>
    <t>Gravilias</t>
  </si>
  <si>
    <t>3707_Esc. El Bambú</t>
  </si>
  <si>
    <t xml:space="preserve"> Ngabe-Buglé  </t>
  </si>
  <si>
    <t>Puriscal</t>
  </si>
  <si>
    <t>Santiago</t>
  </si>
  <si>
    <t>3699_Esc. El Carmen</t>
  </si>
  <si>
    <t xml:space="preserve"> Comte Burica </t>
  </si>
  <si>
    <t>Mercedes Sur</t>
  </si>
  <si>
    <t>3701_Esc. El Cocal</t>
  </si>
  <si>
    <t xml:space="preserve"> Alto Laguna </t>
  </si>
  <si>
    <t>Barbacoas</t>
  </si>
  <si>
    <t>5736_Esc. El Estadio</t>
  </si>
  <si>
    <t xml:space="preserve"> Alto San Antonio  </t>
  </si>
  <si>
    <t>Grifo Alto</t>
  </si>
  <si>
    <t>3729_Esc. El Higuito</t>
  </si>
  <si>
    <t>3718_Esc. El Jicote</t>
  </si>
  <si>
    <t>Candelarita</t>
  </si>
  <si>
    <t>3791_Esc. El Negro</t>
  </si>
  <si>
    <t>Desamparaditos</t>
  </si>
  <si>
    <t>3730_Esc. El Pasito</t>
  </si>
  <si>
    <t>3731_Esc. El Rey (Uruca)</t>
  </si>
  <si>
    <t>Chires</t>
  </si>
  <si>
    <t>3732_Esc. El Silencio</t>
  </si>
  <si>
    <t>Tarrazu</t>
  </si>
  <si>
    <t>San Marcos</t>
  </si>
  <si>
    <t>3721_Esc. El Sukia</t>
  </si>
  <si>
    <t>San Lorenzo</t>
  </si>
  <si>
    <t>3733_Esc. El Tigre</t>
  </si>
  <si>
    <t>San Carlos</t>
  </si>
  <si>
    <t>3735_Esc. Esterillos Anexa</t>
  </si>
  <si>
    <t>Aserrí</t>
  </si>
  <si>
    <t>3720_Esc. Esterillos Oeste</t>
  </si>
  <si>
    <t>Tarbaca</t>
  </si>
  <si>
    <t>3788_Esc. Finca Anita</t>
  </si>
  <si>
    <t>Vuelta De Jorco</t>
  </si>
  <si>
    <t>3774_Esc. Finca Llorona</t>
  </si>
  <si>
    <t>San Gabriel</t>
  </si>
  <si>
    <t>3752_Esc. Finca Marítima</t>
  </si>
  <si>
    <t>Legua</t>
  </si>
  <si>
    <t>3775_Esc. Finca Mona</t>
  </si>
  <si>
    <t>Monterrey</t>
  </si>
  <si>
    <t>3736_Esc. Finca Nicoya</t>
  </si>
  <si>
    <t>Salitrillos</t>
  </si>
  <si>
    <t>3776_Esc. Finca Pocares</t>
  </si>
  <si>
    <t>Mora</t>
  </si>
  <si>
    <t>Colón</t>
  </si>
  <si>
    <t>3698_Esc. Guapinol Norte</t>
  </si>
  <si>
    <t>Guayabo</t>
  </si>
  <si>
    <t>3723_Esc. Hacienda Jacó</t>
  </si>
  <si>
    <t>Tabarcia</t>
  </si>
  <si>
    <t>3737_Esc. Herradura</t>
  </si>
  <si>
    <t>Piedras Negras</t>
  </si>
  <si>
    <t>3708_Esc. Invu La Guaria</t>
  </si>
  <si>
    <t>Picagres</t>
  </si>
  <si>
    <t>3747_Esc. Isla Damas N°2</t>
  </si>
  <si>
    <t>Goicoechea</t>
  </si>
  <si>
    <t>Guadalupe</t>
  </si>
  <si>
    <t>3738_Esc. Isla Palo Seco</t>
  </si>
  <si>
    <t>San Francisco</t>
  </si>
  <si>
    <t>3753_Esc. Juan Bautista Santamaria</t>
  </si>
  <si>
    <t>Calle Blancos</t>
  </si>
  <si>
    <t>3740_Esc. Junta De Cacao</t>
  </si>
  <si>
    <t>Mata De Plátano</t>
  </si>
  <si>
    <t>3741_Esc. La Chirraca</t>
  </si>
  <si>
    <t>Ipís</t>
  </si>
  <si>
    <t>5885_Esc. La Costanera</t>
  </si>
  <si>
    <t>Rancho Redondo</t>
  </si>
  <si>
    <t>3742_Esc. La Gallega</t>
  </si>
  <si>
    <t>Purral</t>
  </si>
  <si>
    <t>3700_Esc. La Inmaculada</t>
  </si>
  <si>
    <t>Santa Ana</t>
  </si>
  <si>
    <t>3743_Esc. La Julieta</t>
  </si>
  <si>
    <t>Salitral</t>
  </si>
  <si>
    <t>3744_Esc. La Loma</t>
  </si>
  <si>
    <t>Pozos</t>
  </si>
  <si>
    <t>3717_Esc. La Palma</t>
  </si>
  <si>
    <t>3768_Esc. La Vasconia</t>
  </si>
  <si>
    <t>Piedades</t>
  </si>
  <si>
    <t>3697_Esc. Lagunillas</t>
  </si>
  <si>
    <t>Brasil</t>
  </si>
  <si>
    <t>3719_Esc. Las Brisas</t>
  </si>
  <si>
    <t>Alajuelita</t>
  </si>
  <si>
    <t>3746_Esc. Las Mesas</t>
  </si>
  <si>
    <t>San Josecito</t>
  </si>
  <si>
    <t>3748_Esc. Las Vueltas</t>
  </si>
  <si>
    <t>3749_Esc. Londres</t>
  </si>
  <si>
    <t>Concepción</t>
  </si>
  <si>
    <t>3750_Esc. Los Ángeles</t>
  </si>
  <si>
    <t>San Felipe</t>
  </si>
  <si>
    <t>5884_Esc. Lourdes</t>
  </si>
  <si>
    <t>Vasquez De Coronado</t>
  </si>
  <si>
    <t>San Isidro</t>
  </si>
  <si>
    <t>3751_Esc. Manuel Antonio</t>
  </si>
  <si>
    <t>3772_Esc. María Luisa De Castro</t>
  </si>
  <si>
    <t>Dulce Nombre De Jesús</t>
  </si>
  <si>
    <t>3722_Esc. Palo Seco</t>
  </si>
  <si>
    <t>Patalillo</t>
  </si>
  <si>
    <t>3754_Esc. Paquita</t>
  </si>
  <si>
    <t>Cascajal</t>
  </si>
  <si>
    <t>3755_Esc. Parrita</t>
  </si>
  <si>
    <t>Acosta</t>
  </si>
  <si>
    <t>San Ignacio</t>
  </si>
  <si>
    <t>3757_Esc. Pirrís</t>
  </si>
  <si>
    <t>Guaitíl</t>
  </si>
  <si>
    <t>3759_Esc. Playa Hermosa</t>
  </si>
  <si>
    <t>Palmichal</t>
  </si>
  <si>
    <t>3758_Esc. Playa Palma</t>
  </si>
  <si>
    <t>Cangrejal</t>
  </si>
  <si>
    <t>3761_Esc. Playón San Isidro</t>
  </si>
  <si>
    <t>Sabanillas</t>
  </si>
  <si>
    <t>3762_Esc. Playón Sur</t>
  </si>
  <si>
    <t>Tibas</t>
  </si>
  <si>
    <t>San Juan</t>
  </si>
  <si>
    <t>3760_Esc. Pochotal</t>
  </si>
  <si>
    <t>Cinco Esquinas</t>
  </si>
  <si>
    <t>3724_Esc. Portalón</t>
  </si>
  <si>
    <t>Anselmo Llorente</t>
  </si>
  <si>
    <t>3725_Esc. Portón De Naranjo</t>
  </si>
  <si>
    <t>León XIII</t>
  </si>
  <si>
    <t>3787_Esc. Pueblo Nuevo</t>
  </si>
  <si>
    <t>Colima</t>
  </si>
  <si>
    <t>3763_Esc. Quebrada Amarilla</t>
  </si>
  <si>
    <t>Moravia</t>
  </si>
  <si>
    <t>San Vicente</t>
  </si>
  <si>
    <t>3786_Esc. Quebrada Arroyo</t>
  </si>
  <si>
    <t>San Jerónimo</t>
  </si>
  <si>
    <t>3764_Esc. Quebrada Ganado</t>
  </si>
  <si>
    <t>Trinidad</t>
  </si>
  <si>
    <t>4805_Esc. Republica De Corea</t>
  </si>
  <si>
    <t>Montes De Oca</t>
  </si>
  <si>
    <t>San Pedro</t>
  </si>
  <si>
    <t>3765_Esc. República De Corea</t>
  </si>
  <si>
    <t>Sabanilla</t>
  </si>
  <si>
    <t>5045_Esc. República De Guyana</t>
  </si>
  <si>
    <t>Mercedes</t>
  </si>
  <si>
    <t>3777_Esc. Roncador</t>
  </si>
  <si>
    <t>3766_Esc. Sábalo</t>
  </si>
  <si>
    <t>Turrubares</t>
  </si>
  <si>
    <t>San Pablo</t>
  </si>
  <si>
    <t>3790_Esc. San Andrés</t>
  </si>
  <si>
    <t>3767_Esc. San Antonio</t>
  </si>
  <si>
    <t>San Juan De Mata</t>
  </si>
  <si>
    <t>3789_Esc. San Cristóbal</t>
  </si>
  <si>
    <t>San Luis</t>
  </si>
  <si>
    <t>5044_Esc. San Gerardo</t>
  </si>
  <si>
    <t>Dota</t>
  </si>
  <si>
    <t>Santa María</t>
  </si>
  <si>
    <t>3769_Esc. San Juan</t>
  </si>
  <si>
    <t>Jardín</t>
  </si>
  <si>
    <t>3704_Esc. San Miguel</t>
  </si>
  <si>
    <t>Copey</t>
  </si>
  <si>
    <t>3780_Esc. San Rafael Norte</t>
  </si>
  <si>
    <t>Curridabat</t>
  </si>
  <si>
    <t>3726_Esc. Santa Marta</t>
  </si>
  <si>
    <t>Granadilla</t>
  </si>
  <si>
    <t>3703_Esc. Santo Domingo</t>
  </si>
  <si>
    <t>Sánchez</t>
  </si>
  <si>
    <t>3778_Esc. Sardinal</t>
  </si>
  <si>
    <t>Tirrases</t>
  </si>
  <si>
    <t>3779_Esc. Sardinal Sur</t>
  </si>
  <si>
    <t>Perez Zeledon</t>
  </si>
  <si>
    <t>San Isidro De El General</t>
  </si>
  <si>
    <t>5555_Esc. Savegre</t>
  </si>
  <si>
    <t>General</t>
  </si>
  <si>
    <t>3727_Esc. Tárcoles</t>
  </si>
  <si>
    <t>Daniel Flores</t>
  </si>
  <si>
    <t>3781_Esc. Villa Nueva</t>
  </si>
  <si>
    <t>Rivas</t>
  </si>
  <si>
    <t>3782_Esc. Vista De Mar</t>
  </si>
  <si>
    <t>5988_Liceo Quebrada Ganado</t>
  </si>
  <si>
    <t>Platanares</t>
  </si>
  <si>
    <t>5837_Liceo Rural Cerritos</t>
  </si>
  <si>
    <t>Pejibaye</t>
  </si>
  <si>
    <t>6273_Liceo Rural Cerros</t>
  </si>
  <si>
    <t>Cajón</t>
  </si>
  <si>
    <t>5838_Liceo Rural Coopesilencio</t>
  </si>
  <si>
    <t>Barú</t>
  </si>
  <si>
    <t>5709_Liceo Rural De Tarcoles</t>
  </si>
  <si>
    <t>Río Nuevo</t>
  </si>
  <si>
    <t>5891_Liceo Rural El Carmen Parrita</t>
  </si>
  <si>
    <t>Páramo</t>
  </si>
  <si>
    <t>5871_Liceo Rural Londres</t>
  </si>
  <si>
    <t>Leon Cortes</t>
  </si>
  <si>
    <t>5836_Liceo Rural Santo Domingo</t>
  </si>
  <si>
    <t>San Andrés</t>
  </si>
  <si>
    <t>6523_Nocturno De Jaco</t>
  </si>
  <si>
    <t>Llano Bonito</t>
  </si>
  <si>
    <t>4896_Nocturno De Quepos</t>
  </si>
  <si>
    <t>5682_Nocturno La Julieta</t>
  </si>
  <si>
    <t>Santa Cruz</t>
  </si>
  <si>
    <t>6619_Prog. Educ. Abierta Aguirre</t>
  </si>
  <si>
    <t>5266_Serv. Itin. Ens. Espec. Aguirre</t>
  </si>
  <si>
    <t>Alajuela</t>
  </si>
  <si>
    <t>6506_C.T.P. Bolivar</t>
  </si>
  <si>
    <t>6105_C.T.P. Carrizal</t>
  </si>
  <si>
    <t>Carrizal</t>
  </si>
  <si>
    <t>6547_C.T.P. De Atenas</t>
  </si>
  <si>
    <t>6635_C.T.P. De San Rafael De Alajuela</t>
  </si>
  <si>
    <t>Guácima</t>
  </si>
  <si>
    <t>6033_C.T.P. Invu Las Cañas</t>
  </si>
  <si>
    <t>4171_C.T.P. Jesus Ocaña Rojas</t>
  </si>
  <si>
    <t>4844_C.T.P. Nocturno Carlos Fallas Sibaja</t>
  </si>
  <si>
    <t>4172_C.T.P. Ricardo Castro Beer</t>
  </si>
  <si>
    <t>Río Segundo</t>
  </si>
  <si>
    <t>4461_C.T.P. Ricardo Castro Beer</t>
  </si>
  <si>
    <t>6041_C.T.P. Sabanilla</t>
  </si>
  <si>
    <t>Turrúcares</t>
  </si>
  <si>
    <t>6507_C.T.P. Sabanilla</t>
  </si>
  <si>
    <t>Tambor</t>
  </si>
  <si>
    <t>4173_C.T.P. San Mateo</t>
  </si>
  <si>
    <t>La Garita</t>
  </si>
  <si>
    <t>6508_C.T.P. San Rafael De Poas</t>
  </si>
  <si>
    <t>Sarapiquí</t>
  </si>
  <si>
    <t>6537_C.T.P. Santa Eulalia</t>
  </si>
  <si>
    <t>San Ramon</t>
  </si>
  <si>
    <t>San Ramón</t>
  </si>
  <si>
    <t>5274_Caipad Aprodisa Atenas</t>
  </si>
  <si>
    <t>5437_Caipad Asoc. Taller Protegido Alajuela</t>
  </si>
  <si>
    <t>4816_Caipad Ataica</t>
  </si>
  <si>
    <t>Piedades Norte</t>
  </si>
  <si>
    <t>5357_Caipad Servio Flores Arroyo</t>
  </si>
  <si>
    <t>Piedades Sur</t>
  </si>
  <si>
    <t>5282_Cindea San Rafael-Cai Jorge Arturo Montero Castro</t>
  </si>
  <si>
    <t>6249_Cnvmts. Esc. Bernardo Soto Alfaro</t>
  </si>
  <si>
    <t>6249_Cnvmts. Esc. Central De Atenas</t>
  </si>
  <si>
    <t>Angeles</t>
  </si>
  <si>
    <t>6249_Cnvmts. Esc. Holanda</t>
  </si>
  <si>
    <t>Alfaro</t>
  </si>
  <si>
    <t>6249_Cnvmts. Esc. Primo Vargas Valverde</t>
  </si>
  <si>
    <t>Volio</t>
  </si>
  <si>
    <t>6249_Cnvmts. Esc. Simón Bolívar Palacios</t>
  </si>
  <si>
    <t>6249_Cnvmts. Liceo Barrio San Jose</t>
  </si>
  <si>
    <t>Zapotal</t>
  </si>
  <si>
    <t>6249_Cnvmts. Liceo De Poas</t>
  </si>
  <si>
    <t>Peñas Blancas</t>
  </si>
  <si>
    <t>6249_Cnvmts. Liceo San Rafael</t>
  </si>
  <si>
    <t>Grecia</t>
  </si>
  <si>
    <t>4015_Colegio Ambientalista El Roble</t>
  </si>
  <si>
    <t>5239_Colegio Ambientalista El Roble</t>
  </si>
  <si>
    <t>4023_Colegio El Carmen</t>
  </si>
  <si>
    <t>San Roque</t>
  </si>
  <si>
    <t>4022_Colegio Gregorio Jose Ramirez Castro</t>
  </si>
  <si>
    <t>Tacares</t>
  </si>
  <si>
    <t>4456_Colegio Gregorio Jose Ramirez Castro</t>
  </si>
  <si>
    <t>Río Cuarto</t>
  </si>
  <si>
    <t xml:space="preserve">4475_Colegio Marista - Taller Prevocacional </t>
  </si>
  <si>
    <t>Puente De Piedra</t>
  </si>
  <si>
    <t>4028_Colegio Redentorista San Alfonso</t>
  </si>
  <si>
    <t>Bolívar</t>
  </si>
  <si>
    <t>4013_Colegio Tuetal Norte</t>
  </si>
  <si>
    <t>San Mateo</t>
  </si>
  <si>
    <t>4440_Enseñanza Especial De Grecia</t>
  </si>
  <si>
    <t>Desmonte</t>
  </si>
  <si>
    <t>4439_Enseñanza Especial Y Rehabilitacion Alajuela</t>
  </si>
  <si>
    <t>Jesús María</t>
  </si>
  <si>
    <t>1083_Esc. Aeropuerto</t>
  </si>
  <si>
    <t>Atenas</t>
  </si>
  <si>
    <t>1199_Esc. Alberto Echandi Montero</t>
  </si>
  <si>
    <t>Jesús</t>
  </si>
  <si>
    <t>4467_Esc. Alberto Echandi Montero</t>
  </si>
  <si>
    <t>1084_Esc. Alfredo Gomez Zamora</t>
  </si>
  <si>
    <t>1213_Esc. Alice Moya Rodriguez</t>
  </si>
  <si>
    <t>4451_Esc. Alice Moya Rodriguez</t>
  </si>
  <si>
    <t>1234_Esc. Alto Del Monte</t>
  </si>
  <si>
    <t>Santa Eulalia</t>
  </si>
  <si>
    <t>1089_Esc. Alto Lopez</t>
  </si>
  <si>
    <t>Naranjo</t>
  </si>
  <si>
    <t>1147_Esc. Altos De Cajón</t>
  </si>
  <si>
    <t>1093_Esc. Altos De Naranjo</t>
  </si>
  <si>
    <t>1128_Esc. Arturo Quiros Carranza</t>
  </si>
  <si>
    <t>Cirrí Sur</t>
  </si>
  <si>
    <t>4452_Esc. Ascension Esquivel Ibarra</t>
  </si>
  <si>
    <t>1112_Esc. Ascensión Esquivel Ibarra</t>
  </si>
  <si>
    <t>1102_Esc. Barroeta</t>
  </si>
  <si>
    <t>1103_Esc. Bartolomé Androvetto Garello</t>
  </si>
  <si>
    <t>Palmares</t>
  </si>
  <si>
    <t>1104_Esc. Bernardo Soto Alfaro</t>
  </si>
  <si>
    <t>Zaragoza</t>
  </si>
  <si>
    <t>4445_Esc. Bernardo Soto Alfaro</t>
  </si>
  <si>
    <t>Buenos Aires</t>
  </si>
  <si>
    <t>1099_Esc. California</t>
  </si>
  <si>
    <t>1101_Esc. Calle Liles</t>
  </si>
  <si>
    <t>Candelaria</t>
  </si>
  <si>
    <t>1135_Esc. Carbonal</t>
  </si>
  <si>
    <t>Esquipulas</t>
  </si>
  <si>
    <t>1149_Esc. Carlos Manuel Rojas Quiros</t>
  </si>
  <si>
    <t>Granja</t>
  </si>
  <si>
    <t>1109_Esc. Carlos María Rodríguez</t>
  </si>
  <si>
    <t>Poas</t>
  </si>
  <si>
    <t>5331_Esc. Cebadilla</t>
  </si>
  <si>
    <t>1119_Esc. Central De Atenas</t>
  </si>
  <si>
    <t>4443_Esc. Central De Atenas</t>
  </si>
  <si>
    <t>Carrillos</t>
  </si>
  <si>
    <t>1121_Esc. Chilamate</t>
  </si>
  <si>
    <t>Sabana Redonda</t>
  </si>
  <si>
    <t>1123_Esc. Chucaz De Mora</t>
  </si>
  <si>
    <t>Orotina</t>
  </si>
  <si>
    <t>1232_Esc. Cinco Esquinas</t>
  </si>
  <si>
    <t>Mastate</t>
  </si>
  <si>
    <t>4465_Esc. David Gonzalez Alfaro</t>
  </si>
  <si>
    <t>Hacienda Vieja</t>
  </si>
  <si>
    <t>1192_Esc. David González Alfaro</t>
  </si>
  <si>
    <t>Coyolar</t>
  </si>
  <si>
    <t>1138_Esc. Desamparados</t>
  </si>
  <si>
    <t>Ceiba</t>
  </si>
  <si>
    <t>5237_Esc. Dr. Adolfo Jimenez De La Guardia</t>
  </si>
  <si>
    <t>Quesada</t>
  </si>
  <si>
    <t>1227_Esc. Dr. Adolfo Jiménez De La Guardia</t>
  </si>
  <si>
    <t>Florencia</t>
  </si>
  <si>
    <t>1140_Esc. Dulce Nombre</t>
  </si>
  <si>
    <t>Buenavista</t>
  </si>
  <si>
    <t>1182_Esc. Eduardo Pinto Hernández</t>
  </si>
  <si>
    <t>Aguas Zarcas</t>
  </si>
  <si>
    <t>1145_Esc. Educoop</t>
  </si>
  <si>
    <t>Venecia</t>
  </si>
  <si>
    <t>1095_Esc. El Achiote</t>
  </si>
  <si>
    <t>Pital</t>
  </si>
  <si>
    <t>1233_Esc. El Cajón</t>
  </si>
  <si>
    <t>Fortuna</t>
  </si>
  <si>
    <t>1148_Esc. El Roble</t>
  </si>
  <si>
    <t>Tigra</t>
  </si>
  <si>
    <t>4479_Esc. El Roble</t>
  </si>
  <si>
    <t>Palmera</t>
  </si>
  <si>
    <t>4948_Esc. El Sitio</t>
  </si>
  <si>
    <t>Venado</t>
  </si>
  <si>
    <t>4448_Esc. Enrique Pinto Fernandez</t>
  </si>
  <si>
    <t>Cutris</t>
  </si>
  <si>
    <t>1212_Esc. Enrique Pinto Fernández</t>
  </si>
  <si>
    <t>1171_Esc. Enrique Riba Morella</t>
  </si>
  <si>
    <t>Pocosol</t>
  </si>
  <si>
    <t>1193_Esc. Ermida Blanco González</t>
  </si>
  <si>
    <t>Alfaro Ruiz</t>
  </si>
  <si>
    <t>Zarcero</t>
  </si>
  <si>
    <t>1151_Esc. Estanquillos</t>
  </si>
  <si>
    <t>Laguna</t>
  </si>
  <si>
    <t>1152_Esc. Eulogia Ruiz Ruiz</t>
  </si>
  <si>
    <t>Tapezco</t>
  </si>
  <si>
    <t>4442_Esc. Eulogia Ruiz Ruiz</t>
  </si>
  <si>
    <t>1091_Esc. Fátima</t>
  </si>
  <si>
    <t>Palmira</t>
  </si>
  <si>
    <t>1134_Esc. Fraijanes</t>
  </si>
  <si>
    <t>1165_Esc. Francisco Alfaro Rojas</t>
  </si>
  <si>
    <t>Brisas</t>
  </si>
  <si>
    <t>1167_Esc. Gabriela Mistral</t>
  </si>
  <si>
    <t>Valverde Vega</t>
  </si>
  <si>
    <t>Sarchí Norte</t>
  </si>
  <si>
    <t>4468_Esc. Gabriela Mistral</t>
  </si>
  <si>
    <t>Sarchí Sur</t>
  </si>
  <si>
    <t>4454_Esc. General Jose De San Martin</t>
  </si>
  <si>
    <t>Toro Amarillo</t>
  </si>
  <si>
    <t>1160_Esc. General José De San Martín</t>
  </si>
  <si>
    <t>1153_Esc. Guácimo</t>
  </si>
  <si>
    <t>Rodríguez</t>
  </si>
  <si>
    <t>1088_Esc. Guadalajara</t>
  </si>
  <si>
    <t>Upala</t>
  </si>
  <si>
    <t>1105_Esc. Guadalupe</t>
  </si>
  <si>
    <t>Aguas Claras</t>
  </si>
  <si>
    <t>1081_Esc. Guatusa</t>
  </si>
  <si>
    <t>San José O Pizote</t>
  </si>
  <si>
    <t>1155_Esc. Hacienda Vieja</t>
  </si>
  <si>
    <t>Bijagua</t>
  </si>
  <si>
    <t>1143_Esc. Holanda</t>
  </si>
  <si>
    <t>Delicias</t>
  </si>
  <si>
    <t>4463_Esc. Holanda</t>
  </si>
  <si>
    <t>Dos Ríos</t>
  </si>
  <si>
    <t>6331_Esc. I.D.A. El Vivero</t>
  </si>
  <si>
    <t>Yolillal</t>
  </si>
  <si>
    <t>1086_Esc. I.D.A. Salinas</t>
  </si>
  <si>
    <t>Los Chiles</t>
  </si>
  <si>
    <t>1131_Esc. I.M.A.S.</t>
  </si>
  <si>
    <t>Caño Negro</t>
  </si>
  <si>
    <t>1235_Esc. Invu Las Cañas</t>
  </si>
  <si>
    <t>El Amparo</t>
  </si>
  <si>
    <t>1156_Esc. Itiquis</t>
  </si>
  <si>
    <t>San Jorge</t>
  </si>
  <si>
    <t>1111_Esc. Jacinto Paniagüa Rodríguez</t>
  </si>
  <si>
    <t>Guatuso</t>
  </si>
  <si>
    <t>1157_Esc. Jesús De Atenas</t>
  </si>
  <si>
    <t>1142_Esc. Jesús Magdaleno Vargas Aguilar</t>
  </si>
  <si>
    <t>Cote</t>
  </si>
  <si>
    <t>4455_Esc. Jesus Ocaña Rojas</t>
  </si>
  <si>
    <t>Cartago</t>
  </si>
  <si>
    <t>Oriental</t>
  </si>
  <si>
    <t>1159_Esc. Jesús Ocaña Rojas</t>
  </si>
  <si>
    <t>Occidental</t>
  </si>
  <si>
    <t>1208_Esc. José Joaquín Mora Sibaja</t>
  </si>
  <si>
    <t>Carmen</t>
  </si>
  <si>
    <t>1154_Esc. José Manuel Herrera Salas</t>
  </si>
  <si>
    <t>San Nicolás</t>
  </si>
  <si>
    <t>1094_Esc. José Manuel Peralta Quesada</t>
  </si>
  <si>
    <t>Aguacaliente  O  San Fco.</t>
  </si>
  <si>
    <t>1092_Esc. José Miguel Zumbado Soto</t>
  </si>
  <si>
    <t>Guadalupe O Arenilla</t>
  </si>
  <si>
    <t>1190_Esc. Juan Arrieta Miranda</t>
  </si>
  <si>
    <t>Corralillo</t>
  </si>
  <si>
    <t>1162_Esc. Juan Rafael Meoño Hidalgo</t>
  </si>
  <si>
    <t>Tierra Blanca</t>
  </si>
  <si>
    <t>4453_Esc. Juan Rafael Meoño Hidalgo</t>
  </si>
  <si>
    <t>Dulce Nombre</t>
  </si>
  <si>
    <t>1163_Esc. Juan Santamaría</t>
  </si>
  <si>
    <t>Llano Grande</t>
  </si>
  <si>
    <t>1164_Esc. Julia Fernández De Cortés</t>
  </si>
  <si>
    <t>Quebradilla</t>
  </si>
  <si>
    <t>4447_Esc. Julia Fernandez Rodriguez</t>
  </si>
  <si>
    <t>Paraiso</t>
  </si>
  <si>
    <t>Paraíso</t>
  </si>
  <si>
    <t>1221_Esc. Julia Fernández Rodríguez</t>
  </si>
  <si>
    <t>1146_Esc. Julio Peña Morúa</t>
  </si>
  <si>
    <t>Orosi</t>
  </si>
  <si>
    <t>1166_Esc. La Balsa</t>
  </si>
  <si>
    <t>Cachí</t>
  </si>
  <si>
    <t>1117_Esc. La Cataluña</t>
  </si>
  <si>
    <t>La Union</t>
  </si>
  <si>
    <t>Tres Ríos</t>
  </si>
  <si>
    <t>1098_Esc. La Laguna</t>
  </si>
  <si>
    <t>San Diego</t>
  </si>
  <si>
    <t>1236_Esc. La Libertad</t>
  </si>
  <si>
    <t>1090_Esc. La Pradera (Alajuela)</t>
  </si>
  <si>
    <t>5330_Esc. La Pradera (Poás)</t>
  </si>
  <si>
    <t>1170_Esc. Labrador</t>
  </si>
  <si>
    <t>1096_Esc. Lagos Del Coyol</t>
  </si>
  <si>
    <t>4482_Esc. Leon Cortes Castro</t>
  </si>
  <si>
    <t>Río Azul</t>
  </si>
  <si>
    <t>1114_Esc. León Cortés Castro (Carrizal)</t>
  </si>
  <si>
    <t>Jimenez</t>
  </si>
  <si>
    <t>Juan Viñas</t>
  </si>
  <si>
    <t>4947_Esc. León Cortés Castro (Grecia)</t>
  </si>
  <si>
    <t>Tucurrique</t>
  </si>
  <si>
    <t>1144_Esc. León Cortés Castro (La Guácima)</t>
  </si>
  <si>
    <t>1173_Esc. Los Ángeles</t>
  </si>
  <si>
    <t>Turrialba</t>
  </si>
  <si>
    <t>4478_Esc. Luis Felipe Gonzalez Flores</t>
  </si>
  <si>
    <t>La Suiza</t>
  </si>
  <si>
    <t>1197_Esc. Luis Felipe González Flores</t>
  </si>
  <si>
    <t>Peralta</t>
  </si>
  <si>
    <t>1211_Esc. Luis Rodríguez Salas</t>
  </si>
  <si>
    <t>1225_Esc. Luis Sibaja García</t>
  </si>
  <si>
    <t>Santa Teresita</t>
  </si>
  <si>
    <t>1174_Esc. Maderal</t>
  </si>
  <si>
    <t>Pavones</t>
  </si>
  <si>
    <t>4462_Esc. Manuel Francisco Carrillo Saborio</t>
  </si>
  <si>
    <t>Tuis</t>
  </si>
  <si>
    <t>1110_Esc. Manuel Francisco Carrillo Saborío</t>
  </si>
  <si>
    <t>Tayutic</t>
  </si>
  <si>
    <t>1139_Esc. Manuela Santamaría</t>
  </si>
  <si>
    <t>Santa Rosa</t>
  </si>
  <si>
    <t>1082_Esc. María Inmaculada (Grecia)</t>
  </si>
  <si>
    <t>Tres Equis</t>
  </si>
  <si>
    <t>1191_Esc. María Teresa Obregón Loría</t>
  </si>
  <si>
    <t>Alvarado</t>
  </si>
  <si>
    <t>Pacayas</t>
  </si>
  <si>
    <t>1124_Esc. María Vargas Rodríguez</t>
  </si>
  <si>
    <t>Cervantes</t>
  </si>
  <si>
    <t>1229_Esc. Mariana Madrigal De La O</t>
  </si>
  <si>
    <t>Capellades</t>
  </si>
  <si>
    <t>4470_Esc. Mariana Madrigal De La O</t>
  </si>
  <si>
    <t>Oreamuno</t>
  </si>
  <si>
    <t>1132_Esc. Mario Agüero González</t>
  </si>
  <si>
    <t>Cot</t>
  </si>
  <si>
    <t>1178_Esc. Maurilio Soto Alfaro</t>
  </si>
  <si>
    <t>Potrero Cerrado</t>
  </si>
  <si>
    <t>1085_Esc. Miguel Hidalgo Bastos</t>
  </si>
  <si>
    <t>Cipreses</t>
  </si>
  <si>
    <t>4441_Esc. Miguel Obregon Lizano</t>
  </si>
  <si>
    <t>1177_Esc. Miguel Obregón Lizano</t>
  </si>
  <si>
    <t>El Guarco</t>
  </si>
  <si>
    <t>El Tejar</t>
  </si>
  <si>
    <t>1122_Esc. Miguel Rodríguez Villarreal</t>
  </si>
  <si>
    <t>1220_Esc. Mixta De Siquiares</t>
  </si>
  <si>
    <t>Tobosi</t>
  </si>
  <si>
    <t>6648_Esc. Mollejones</t>
  </si>
  <si>
    <t>Patio De Agua</t>
  </si>
  <si>
    <t>5390_Esc. Monseñor Delfin Quesada Castro</t>
  </si>
  <si>
    <t>Heredia</t>
  </si>
  <si>
    <t>1196_Esc. Monseñor Delfín Quesada Castro</t>
  </si>
  <si>
    <t>1176_Esc. Monseñor Sanabria Martínez</t>
  </si>
  <si>
    <t>1179_Esc. Morazán</t>
  </si>
  <si>
    <t>Ulloa</t>
  </si>
  <si>
    <t>6681_Esc. Música De Poás</t>
  </si>
  <si>
    <t>Vara Blanca</t>
  </si>
  <si>
    <t>1097_Esc. Nicolás Chacón Vargas</t>
  </si>
  <si>
    <t>Barva</t>
  </si>
  <si>
    <t>1231_Esc. Nueva De Los Altos</t>
  </si>
  <si>
    <t>1127_Esc. Nueva Santa Rita</t>
  </si>
  <si>
    <t>1180_Esc. Once De Abril</t>
  </si>
  <si>
    <t>1214_Esc. Otto Kopper Steffens</t>
  </si>
  <si>
    <t>Santa Lucía</t>
  </si>
  <si>
    <t>1107_Esc. Pacto Del Jocote</t>
  </si>
  <si>
    <t>San José De La Montaña</t>
  </si>
  <si>
    <t>4466_Esc. Pacto Del Jocote</t>
  </si>
  <si>
    <t>Santo Domingo</t>
  </si>
  <si>
    <t>1181_Esc. Parcelas Del I.T.C.O.</t>
  </si>
  <si>
    <t>1136_Esc. Pavas</t>
  </si>
  <si>
    <t>1210_Esc. Pedro Aguirre Cerda</t>
  </si>
  <si>
    <t>Paracito</t>
  </si>
  <si>
    <t>4446_Esc. Pedro Aguirre Cerda</t>
  </si>
  <si>
    <t>Santo Tomás</t>
  </si>
  <si>
    <t>1137_Esc. Poasito</t>
  </si>
  <si>
    <t>1183_Esc. Primo Vargas Valverde</t>
  </si>
  <si>
    <t>Tures</t>
  </si>
  <si>
    <t>4444_Esc. Primo Vargas Valverde</t>
  </si>
  <si>
    <t>Pará</t>
  </si>
  <si>
    <t>1184_Esc. Puente De Piedra</t>
  </si>
  <si>
    <t>Santa Barbara</t>
  </si>
  <si>
    <t>Santa Bárbara</t>
  </si>
  <si>
    <t>1185_Esc. Quebradas</t>
  </si>
  <si>
    <t>1133_Esc. Rafael Alberto Luna Herrera</t>
  </si>
  <si>
    <t>1087_Esc. Rafael Ángel Calderón Guardia</t>
  </si>
  <si>
    <t>1186_Esc. Ramadas</t>
  </si>
  <si>
    <t>1169_Esc. Ramón Herrero Vitoria</t>
  </si>
  <si>
    <t>Purabá</t>
  </si>
  <si>
    <t>1175_Esc. Ramona Sosa Moreno</t>
  </si>
  <si>
    <t>1219_Esc. Raúl Rojas Rodríguez</t>
  </si>
  <si>
    <t>1187_Esc. República De Guatemala</t>
  </si>
  <si>
    <t>1116_Esc. Ricardo Batalla Perez</t>
  </si>
  <si>
    <t>4483_Esc. Ricardo Fernandez Guardia</t>
  </si>
  <si>
    <t>1189_Esc. Ricardo Fernández Guardia</t>
  </si>
  <si>
    <t>1240_Esc. Rincón Chiquito</t>
  </si>
  <si>
    <t>1115_Esc. Rincón De Cacao</t>
  </si>
  <si>
    <t>1108_Esc. Rincón De Herrera</t>
  </si>
  <si>
    <t>1129_Esc. Roberto Castro Vargas</t>
  </si>
  <si>
    <t>Belen</t>
  </si>
  <si>
    <t>1158_Esc. Rogelio Sotela Bonilla</t>
  </si>
  <si>
    <t>Rivera</t>
  </si>
  <si>
    <t>1195_Esc. Sabana Larga</t>
  </si>
  <si>
    <t>Asunción</t>
  </si>
  <si>
    <t>1198_Esc. San Antonio</t>
  </si>
  <si>
    <t>Flores</t>
  </si>
  <si>
    <t>San Joaquín</t>
  </si>
  <si>
    <t>1238_Esc. San Francisco</t>
  </si>
  <si>
    <t>Barrantes</t>
  </si>
  <si>
    <t>1200_Esc. San Isidro</t>
  </si>
  <si>
    <t>Llorente</t>
  </si>
  <si>
    <t>1201_Esc. San Jerónimo</t>
  </si>
  <si>
    <t>1202_Esc. San José Norte</t>
  </si>
  <si>
    <t>Sarapiqui</t>
  </si>
  <si>
    <t>Puerto Viejo</t>
  </si>
  <si>
    <t>1203_Esc. San José Sur</t>
  </si>
  <si>
    <t>La Vírgen</t>
  </si>
  <si>
    <t>1206_Esc. San Juan</t>
  </si>
  <si>
    <t>Horquetas</t>
  </si>
  <si>
    <t>5332_Esc. San Juan De Dios Higuito</t>
  </si>
  <si>
    <t>Llanuras Del Gaspar</t>
  </si>
  <si>
    <t>1205_Esc. San Juan Norte</t>
  </si>
  <si>
    <t>Cureña</t>
  </si>
  <si>
    <t>1204_Esc. San Juan Sur</t>
  </si>
  <si>
    <t>Guanacaste</t>
  </si>
  <si>
    <t>Liberia</t>
  </si>
  <si>
    <t>4471_Esc. San Luis</t>
  </si>
  <si>
    <t>Cañas Dulces</t>
  </si>
  <si>
    <t>1207_Esc. San Luis (Grecia)</t>
  </si>
  <si>
    <t>Mayorga</t>
  </si>
  <si>
    <t>1113_Esc. San Luis De Carrillos</t>
  </si>
  <si>
    <t>Nacascolo</t>
  </si>
  <si>
    <t>1120_Esc. San Miguel (Turrúcares)</t>
  </si>
  <si>
    <t>Curubandé</t>
  </si>
  <si>
    <t>1209_Esc. San Miguel Abajo (Grecia)</t>
  </si>
  <si>
    <t>Nicoya</t>
  </si>
  <si>
    <t>1106_Esc. San Rafael</t>
  </si>
  <si>
    <t>Mansión</t>
  </si>
  <si>
    <t>1100_Esc. Santa Cecilia</t>
  </si>
  <si>
    <t>1215_Esc. Santa Elena</t>
  </si>
  <si>
    <t>Quebrada Honda</t>
  </si>
  <si>
    <t>1216_Esc. Santa Eulalia</t>
  </si>
  <si>
    <t>Sámara</t>
  </si>
  <si>
    <t>1125_Esc. Santa Fe</t>
  </si>
  <si>
    <t>Nosara</t>
  </si>
  <si>
    <t>1223_Esc. Santa Gertrudis Sur</t>
  </si>
  <si>
    <t>Belén De Nosarita</t>
  </si>
  <si>
    <t>4459_Esc. Santa Rita</t>
  </si>
  <si>
    <t>1217_Esc. Santa Rita (Orotina)</t>
  </si>
  <si>
    <t>Bolsón</t>
  </si>
  <si>
    <t>1130_Esc. Santa Rita (San José)</t>
  </si>
  <si>
    <t>27 De Abril</t>
  </si>
  <si>
    <t>1224_Esc. Santa Rosa</t>
  </si>
  <si>
    <t>Tempate</t>
  </si>
  <si>
    <t>1226_Esc. Silvestre Rojas Murillo</t>
  </si>
  <si>
    <t>Cartagena</t>
  </si>
  <si>
    <t>1141_Esc. Silvia Montero Zamora</t>
  </si>
  <si>
    <t>Cuajiniquil</t>
  </si>
  <si>
    <t>4450_Esc. Simon Bolivar Palacios</t>
  </si>
  <si>
    <t>Diriá</t>
  </si>
  <si>
    <t>1218_Esc. Simón Bolívar Palacios</t>
  </si>
  <si>
    <t>Cabo Velas</t>
  </si>
  <si>
    <t>1126_Esc. Thomas Jefferson</t>
  </si>
  <si>
    <t>Tamarindo</t>
  </si>
  <si>
    <t>1194_Esc. Timoleón Morera Soto</t>
  </si>
  <si>
    <t>Bagaces</t>
  </si>
  <si>
    <t>1228_Esc. Tobías Guzmán Brenes</t>
  </si>
  <si>
    <t>1150_Esc. Tomás Sandoval</t>
  </si>
  <si>
    <t>Mogote</t>
  </si>
  <si>
    <t>1172_Esc. Tranquilino Víquez Rodríguez</t>
  </si>
  <si>
    <t>Río Naranjo</t>
  </si>
  <si>
    <t>1239_Esc. Tuetal Sur</t>
  </si>
  <si>
    <t>Carrillo</t>
  </si>
  <si>
    <t>Filadelfia</t>
  </si>
  <si>
    <t>1230_Esc. Turrúcares</t>
  </si>
  <si>
    <t>1241_Esc. Unión De Rosales</t>
  </si>
  <si>
    <t>Sardinal</t>
  </si>
  <si>
    <t>1222_Esc. Urbano Oviedo Alfaro</t>
  </si>
  <si>
    <t>Belén</t>
  </si>
  <si>
    <t>1118_Esc. Víctor Argüello Murillo</t>
  </si>
  <si>
    <t>1237_Esc. Villa Bonita</t>
  </si>
  <si>
    <t>4476_Esc. Villa Bonita</t>
  </si>
  <si>
    <t>4030_Experimental Bilingue De Grecia</t>
  </si>
  <si>
    <t>Bebedero</t>
  </si>
  <si>
    <t>6420_Fund. Hogar Manos Abiertas (Educ. Especial)</t>
  </si>
  <si>
    <t>Porozal</t>
  </si>
  <si>
    <t>6367_Hogar La Posada De Belén Madre Teresa De Belén</t>
  </si>
  <si>
    <t>Abangares</t>
  </si>
  <si>
    <t>Juntas</t>
  </si>
  <si>
    <t>4472_I.P.E.C. Maria Pacheco</t>
  </si>
  <si>
    <t>Sierra</t>
  </si>
  <si>
    <t>4018_Instituto De Alajuela</t>
  </si>
  <si>
    <t>4847_Ipec María Pacheco</t>
  </si>
  <si>
    <t>Colorado</t>
  </si>
  <si>
    <t>4845_Ipec Poás</t>
  </si>
  <si>
    <t>Tilaran</t>
  </si>
  <si>
    <t>Tilarán</t>
  </si>
  <si>
    <t>6983_J.N. Enrique Pinto Fernandez</t>
  </si>
  <si>
    <t>Quebrada Grande</t>
  </si>
  <si>
    <t>1161_J.N. Juan Rafael Meoño Hidalgo</t>
  </si>
  <si>
    <t>Tronadora</t>
  </si>
  <si>
    <t>6151_J.N. Manuela Santamaria Rodriguez</t>
  </si>
  <si>
    <t>6132_J.N. Pedro Aguirre Cerda</t>
  </si>
  <si>
    <t>Líbano</t>
  </si>
  <si>
    <t>6023_J.N. Primo Vargas Valverd</t>
  </si>
  <si>
    <t>Tierras Morenas</t>
  </si>
  <si>
    <t>1188_J.N. República De Guatemala</t>
  </si>
  <si>
    <t>Arenal</t>
  </si>
  <si>
    <t>6984_J.N. San Antonio</t>
  </si>
  <si>
    <t>Nandayure</t>
  </si>
  <si>
    <t>Carmona</t>
  </si>
  <si>
    <t>5345_J.N. Simon Bolivar</t>
  </si>
  <si>
    <t>Santa Rita</t>
  </si>
  <si>
    <t>5139_Liceo  Poasito</t>
  </si>
  <si>
    <t>4012_Liceo Carrillos De Poas</t>
  </si>
  <si>
    <t>4019_Liceo De Atenas Martha Mirambell Umaña</t>
  </si>
  <si>
    <t>Porvenir</t>
  </si>
  <si>
    <t>4481_Liceo De Atenas Martha Mirambell Umaña</t>
  </si>
  <si>
    <t>Bejuco</t>
  </si>
  <si>
    <t>4021_Liceo De Poas</t>
  </si>
  <si>
    <t>La Cruz</t>
  </si>
  <si>
    <t>4460_Liceo De Poas</t>
  </si>
  <si>
    <t>Santa Cecilia</t>
  </si>
  <si>
    <t>4011_Liceo De Santa Gertrudis</t>
  </si>
  <si>
    <t>Garita</t>
  </si>
  <si>
    <t>4031_Liceo De Tambor</t>
  </si>
  <si>
    <t>Santa Elena</t>
  </si>
  <si>
    <t>4029_Liceo De Turrucares</t>
  </si>
  <si>
    <t>Hojancha</t>
  </si>
  <si>
    <t>6020_Liceo Deportivo De Grecia</t>
  </si>
  <si>
    <t>Monte Romo</t>
  </si>
  <si>
    <t>6605_Liceo Gregorio José Ramírez (Prog. Sordos)</t>
  </si>
  <si>
    <t>Puerto Carrillo</t>
  </si>
  <si>
    <t>5137_Liceo La Guacima</t>
  </si>
  <si>
    <t>Huacas</t>
  </si>
  <si>
    <t>5984_Liceo Labrador</t>
  </si>
  <si>
    <t>Puntarenas</t>
  </si>
  <si>
    <t>4020_Liceo Leon Cortes Castro</t>
  </si>
  <si>
    <t>Pitahaya</t>
  </si>
  <si>
    <t>4473_Liceo Leon Cortes Castro</t>
  </si>
  <si>
    <t>Chomes</t>
  </si>
  <si>
    <t>4026_Liceo María Inmaculada (Grecia)</t>
  </si>
  <si>
    <t>Lepanto</t>
  </si>
  <si>
    <t>4025_Liceo Otilio Ulate Blanco</t>
  </si>
  <si>
    <t>Paquera</t>
  </si>
  <si>
    <t>5998_Liceo Pacto Del Jocote</t>
  </si>
  <si>
    <t>Manzanillo</t>
  </si>
  <si>
    <t>6133_Liceo Puente De Piedra</t>
  </si>
  <si>
    <t>Guacimal</t>
  </si>
  <si>
    <t>4024_Liceo San Jose</t>
  </si>
  <si>
    <t>Barranca</t>
  </si>
  <si>
    <t>4908_Liceo San Jose</t>
  </si>
  <si>
    <t>Monteverde</t>
  </si>
  <si>
    <t>4027_Liceo San Rafael</t>
  </si>
  <si>
    <t>Cóbano</t>
  </si>
  <si>
    <t>4014_Liceo San Roque</t>
  </si>
  <si>
    <t>Chacarita</t>
  </si>
  <si>
    <t>4843_Nocturno De Grecia</t>
  </si>
  <si>
    <t>Chira</t>
  </si>
  <si>
    <t>4842_Nocturno Miguel Obregon Lizano</t>
  </si>
  <si>
    <t>Acapulco</t>
  </si>
  <si>
    <t>5816_Nocturno Orotina</t>
  </si>
  <si>
    <t>Esparza</t>
  </si>
  <si>
    <t>Espíritu Santo</t>
  </si>
  <si>
    <t>6605_Prog. Educ. Abierta Alajuela</t>
  </si>
  <si>
    <t>San Juan Grande</t>
  </si>
  <si>
    <t>4949_Programa Itinerante Artes Plásticas</t>
  </si>
  <si>
    <t>Macacona</t>
  </si>
  <si>
    <t>5558_Programa Itinerante Segunda Lengua Trans</t>
  </si>
  <si>
    <t>5238_Serv. Itin. Ens. Espec. Alajuela</t>
  </si>
  <si>
    <t>5747_Telesecundaria Dulce Nombre</t>
  </si>
  <si>
    <t>5839_Telesecundaria La Ceiba</t>
  </si>
  <si>
    <t>Volcán</t>
  </si>
  <si>
    <t>4207_C.T.P. De Abangares</t>
  </si>
  <si>
    <t>Potrero Grande</t>
  </si>
  <si>
    <t>4728_C.T.P. De Abangares</t>
  </si>
  <si>
    <t>Boruca</t>
  </si>
  <si>
    <t>6538_C.T.P. De Cañas</t>
  </si>
  <si>
    <t>Pilas</t>
  </si>
  <si>
    <t>6034_C.T.P. Tronadora</t>
  </si>
  <si>
    <t>Colinas</t>
  </si>
  <si>
    <t>6727_Cindea Bebedero</t>
  </si>
  <si>
    <t>Chánguena</t>
  </si>
  <si>
    <t>5676_Cindea Juntas De Abangares</t>
  </si>
  <si>
    <t>Biolley</t>
  </si>
  <si>
    <t>6729_Cindea La Palma</t>
  </si>
  <si>
    <t>Montes De Oro</t>
  </si>
  <si>
    <t>Miramar</t>
  </si>
  <si>
    <t>6728_Cindea Tilarán</t>
  </si>
  <si>
    <t>Unión</t>
  </si>
  <si>
    <t>6258_Cnvmts. Esc. Monsenor Luis Leipold</t>
  </si>
  <si>
    <t>6258_Cnvmts. Liceo Nocturno Maurilio Alvarado Vargas</t>
  </si>
  <si>
    <t>Osa</t>
  </si>
  <si>
    <t>Puerto Cortés</t>
  </si>
  <si>
    <t>4722_Colegio Miguel Araya Venegas</t>
  </si>
  <si>
    <t>Palmar</t>
  </si>
  <si>
    <t>4112_Colegio San Rafael</t>
  </si>
  <si>
    <t>Sierpe</t>
  </si>
  <si>
    <t>2594_Esc. Agua Caliente</t>
  </si>
  <si>
    <t>Bahía Ballena</t>
  </si>
  <si>
    <t>2602_Esc. Altos De Cebadilla</t>
  </si>
  <si>
    <t>Piedras Blancas</t>
  </si>
  <si>
    <t>2604_Esc. Antonio Obando Espinoza</t>
  </si>
  <si>
    <t>Quepos</t>
  </si>
  <si>
    <t>2599_Esc. Arenal</t>
  </si>
  <si>
    <t>Savegre</t>
  </si>
  <si>
    <t>4725_Esc. Arenal</t>
  </si>
  <si>
    <t>Naranjito</t>
  </si>
  <si>
    <t>2600_Esc. Arizona</t>
  </si>
  <si>
    <t>Golfito</t>
  </si>
  <si>
    <t>5883_Esc. Barbudal</t>
  </si>
  <si>
    <t>Puerto Jiménez</t>
  </si>
  <si>
    <t>2626_Esc. Barrio Jesús</t>
  </si>
  <si>
    <t>Guaycará</t>
  </si>
  <si>
    <t>2606_Esc. Bebedero</t>
  </si>
  <si>
    <t>Pavón</t>
  </si>
  <si>
    <t>2643_Esc. Bello Horizonte</t>
  </si>
  <si>
    <t>Coto Brus</t>
  </si>
  <si>
    <t>San Vito</t>
  </si>
  <si>
    <t>2696_Esc. Buenos Aires</t>
  </si>
  <si>
    <t>Sabalito</t>
  </si>
  <si>
    <t>2615_Esc. Cabecera De Cañas</t>
  </si>
  <si>
    <t>Agua Buena</t>
  </si>
  <si>
    <t>2616_Esc. Campos De Oro</t>
  </si>
  <si>
    <t>Limóncito</t>
  </si>
  <si>
    <t>2675_Esc. Candelaria</t>
  </si>
  <si>
    <t>Pittier</t>
  </si>
  <si>
    <t>2695_Esc. Cañitas</t>
  </si>
  <si>
    <t>Parrita</t>
  </si>
  <si>
    <t>2634_Esc. Cerro San José</t>
  </si>
  <si>
    <t>Corredores</t>
  </si>
  <si>
    <t>Corredor</t>
  </si>
  <si>
    <t>2620_Esc. Colorado</t>
  </si>
  <si>
    <t>La Cuesta</t>
  </si>
  <si>
    <t>2622_Esc. Concepción (Colorado)</t>
  </si>
  <si>
    <t>Canoas</t>
  </si>
  <si>
    <t>2621_Esc. Concepción (Las Juntas)</t>
  </si>
  <si>
    <t>Laurel</t>
  </si>
  <si>
    <t>2623_Esc. Corobicí</t>
  </si>
  <si>
    <t>Garabito</t>
  </si>
  <si>
    <t>Jacó</t>
  </si>
  <si>
    <t>2624_Esc. Coyolito</t>
  </si>
  <si>
    <t>Tárcoles</t>
  </si>
  <si>
    <t>2655_Esc. Delia Oviedo De Acuña</t>
  </si>
  <si>
    <t>Limón</t>
  </si>
  <si>
    <t>4721_Esc. Delia Oviedo De Acuña</t>
  </si>
  <si>
    <t>Valle La Estrella</t>
  </si>
  <si>
    <t>2633_Esc. El Aguacate</t>
  </si>
  <si>
    <t>Río Blanco</t>
  </si>
  <si>
    <t>2605_Esc. El Carmen</t>
  </si>
  <si>
    <t>Matama</t>
  </si>
  <si>
    <t>2635_Esc. El Dos (Abangares)</t>
  </si>
  <si>
    <t>Pococi</t>
  </si>
  <si>
    <t>Guápiles</t>
  </si>
  <si>
    <t>2636_Esc. El Dos (Tilarán)</t>
  </si>
  <si>
    <t>Jiménez</t>
  </si>
  <si>
    <t>2617_Esc. El Níspero</t>
  </si>
  <si>
    <t>Rita</t>
  </si>
  <si>
    <t>5570_Esc. El Roble</t>
  </si>
  <si>
    <t>Roxana</t>
  </si>
  <si>
    <t>2641_Esc. El Silencio</t>
  </si>
  <si>
    <t>Cariari</t>
  </si>
  <si>
    <t>2642_Esc. El Vergel</t>
  </si>
  <si>
    <t>2645_Esc. Hacienda Taboga</t>
  </si>
  <si>
    <t>Siquirres</t>
  </si>
  <si>
    <t>2697_Esc. Higuerillas</t>
  </si>
  <si>
    <t>Pacuarito</t>
  </si>
  <si>
    <t>2647_Esc. Higuerón</t>
  </si>
  <si>
    <t>Florida</t>
  </si>
  <si>
    <t>2610_Esc. I.D.A. Asentamiento Nuevo Arenal</t>
  </si>
  <si>
    <t>Germania</t>
  </si>
  <si>
    <t>2618_Esc. I.D.A. San Luis</t>
  </si>
  <si>
    <t>Cairo</t>
  </si>
  <si>
    <t>2625_Esc. Invu Las Cañas</t>
  </si>
  <si>
    <t>Alegría</t>
  </si>
  <si>
    <t>2690_Esc. Jaime Gutiérrez Braun</t>
  </si>
  <si>
    <t>Talamanca</t>
  </si>
  <si>
    <t>Bratsi</t>
  </si>
  <si>
    <t>2638_Esc. Jerónimo Fernández Rojas</t>
  </si>
  <si>
    <t>Sixaola</t>
  </si>
  <si>
    <t>2650_Esc. Joaquín Arroyo</t>
  </si>
  <si>
    <t>Cahuita</t>
  </si>
  <si>
    <t>4720_Esc. Jose Maria Calderon</t>
  </si>
  <si>
    <t>Matina</t>
  </si>
  <si>
    <t>2691_Esc. José María Calderón</t>
  </si>
  <si>
    <t>Batán</t>
  </si>
  <si>
    <t>2648_Esc. La Cruz</t>
  </si>
  <si>
    <t>Carrandí</t>
  </si>
  <si>
    <t>2670_Esc. La Esperanza</t>
  </si>
  <si>
    <t>Guacimo</t>
  </si>
  <si>
    <t>Guácimo</t>
  </si>
  <si>
    <t>2698_Esc. La Maravilla</t>
  </si>
  <si>
    <t>2627_Esc. La Palma</t>
  </si>
  <si>
    <t>Pocora</t>
  </si>
  <si>
    <t>5006_Esc. La Plaza</t>
  </si>
  <si>
    <t>Río Jiménez</t>
  </si>
  <si>
    <t>2654_Esc. La Unión</t>
  </si>
  <si>
    <t>Duacarí</t>
  </si>
  <si>
    <t>5004_Esc. Lajas</t>
  </si>
  <si>
    <t>2649_Esc. Las Brisas (Abangares)</t>
  </si>
  <si>
    <t>6373_Esc. Las Brisas (Tilarán)</t>
  </si>
  <si>
    <t>2657_Esc. Las Nubes</t>
  </si>
  <si>
    <t>2601_Esc. Las Palmas</t>
  </si>
  <si>
    <t>2678_Esc. Las Parcelas</t>
  </si>
  <si>
    <t>2658_Esc. Limonal</t>
  </si>
  <si>
    <t>2672_Esc. Linda Vista</t>
  </si>
  <si>
    <t>2628_Esc. Los Ángeles (Abangares)</t>
  </si>
  <si>
    <t>2659_Esc. Los Ángeles (Tilarán)</t>
  </si>
  <si>
    <t>2609_Esc. Los Cedros</t>
  </si>
  <si>
    <t>2661_Esc. Los Patios</t>
  </si>
  <si>
    <t>2611_Esc. Los Tornos</t>
  </si>
  <si>
    <t>2656_Esc. Lourdes</t>
  </si>
  <si>
    <t>5569_Esc. María Raffols</t>
  </si>
  <si>
    <t>2662_Esc. Mata De Caña</t>
  </si>
  <si>
    <t>2595_Esc. Matapalo</t>
  </si>
  <si>
    <t>2613_Esc. Monseñor Luis Leipold</t>
  </si>
  <si>
    <t>4719_Esc. Monseñor Luis Leipold</t>
  </si>
  <si>
    <t>2608_Esc. Monseñor Morera Vega</t>
  </si>
  <si>
    <t>2637_Esc. Monte Los Olivos</t>
  </si>
  <si>
    <t>6686_Esc. Música De Cañas</t>
  </si>
  <si>
    <t>2688_Esc. Nueva Guatemala</t>
  </si>
  <si>
    <t>2629_Esc. Paraíso</t>
  </si>
  <si>
    <t>2619_Esc. Paso Lajas</t>
  </si>
  <si>
    <t>2612_Esc. Peñas Blancas</t>
  </si>
  <si>
    <t>2651_Esc. Piedra Verde</t>
  </si>
  <si>
    <t>2665_Esc. Porozal</t>
  </si>
  <si>
    <t>2666_Esc. Pozo Azul</t>
  </si>
  <si>
    <t>2667_Esc. Pueblo Nuevo (Abangares)</t>
  </si>
  <si>
    <t>2614_Esc. Pueblo Nuevo (Tilarán)</t>
  </si>
  <si>
    <t>2668_Esc. Quebrada Grande</t>
  </si>
  <si>
    <t>2632_Esc. Raizal</t>
  </si>
  <si>
    <t>2660_Esc. Ranchitos</t>
  </si>
  <si>
    <t>2669_Esc. Río Chiquito</t>
  </si>
  <si>
    <t>2597_Esc. Río Corobicí</t>
  </si>
  <si>
    <t>2671_Esc. Río Piedras</t>
  </si>
  <si>
    <t>2639_Esc. Rosita Chávez De Cabezas</t>
  </si>
  <si>
    <t>2674_Esc. Sabalito</t>
  </si>
  <si>
    <t>2676_Esc. San Antonio</t>
  </si>
  <si>
    <t>2677_Esc. San Buenaventura</t>
  </si>
  <si>
    <t>2664_Esc. San Cristóbal</t>
  </si>
  <si>
    <t>2603_Esc. San Francisco</t>
  </si>
  <si>
    <t>2679_Esc. San Isidro</t>
  </si>
  <si>
    <t>2640_Esc. San Joaquín</t>
  </si>
  <si>
    <t>2681_Esc. San Juan</t>
  </si>
  <si>
    <t>2596_Esc. San Juan Chiquito</t>
  </si>
  <si>
    <t>2680_Esc. San Juan Grande</t>
  </si>
  <si>
    <t>2663_Esc. San Luis (Cañas)</t>
  </si>
  <si>
    <t>2631_Esc. San Luis (Tilarán)</t>
  </si>
  <si>
    <t>2682_Esc. San Miguel (Cañas)</t>
  </si>
  <si>
    <t>2683_Esc. San Miguel (Tilarán)</t>
  </si>
  <si>
    <t>2685_Esc. San Rafael</t>
  </si>
  <si>
    <t>2686_Esc. Sandial</t>
  </si>
  <si>
    <t>2598_Esc. Santa Lucía (Abangares)</t>
  </si>
  <si>
    <t>2687_Esc. Santa Lucía (Cañas)</t>
  </si>
  <si>
    <t>2689_Esc. Solania</t>
  </si>
  <si>
    <t>6638_Esc. Tiquiruzas</t>
  </si>
  <si>
    <t>2652_Esc. Tres Amigos</t>
  </si>
  <si>
    <t>2692_Esc. Tres Hermanos</t>
  </si>
  <si>
    <t>2693_Esc. Tronadora</t>
  </si>
  <si>
    <t>2694_Esc. Turín</t>
  </si>
  <si>
    <t>2607_Esc. Viejo Arenal</t>
  </si>
  <si>
    <t>4114_Experimental Bilingüe De Nuevo Arenal</t>
  </si>
  <si>
    <t>4876_Ipec Cañas</t>
  </si>
  <si>
    <t>5005_J.N. Monseñor Luis Leipold</t>
  </si>
  <si>
    <t>5645_Liceo Bebedero</t>
  </si>
  <si>
    <t>4113_Liceo De Colorado</t>
  </si>
  <si>
    <t>6652_Liceo De Colorado</t>
  </si>
  <si>
    <t>4110_Liceo Maurilio Alvarado Vargas</t>
  </si>
  <si>
    <t>5411_Liceo Maurilio Alvarado Vargas</t>
  </si>
  <si>
    <t>4111_Liceo Miguel Araya Venegas</t>
  </si>
  <si>
    <t>4915_Liceo Rural Cabeceras</t>
  </si>
  <si>
    <t>5967_Liceo Rural Nueva Guatemala</t>
  </si>
  <si>
    <t>4875_Nocturno Juan Santamaria</t>
  </si>
  <si>
    <t>4874_Nocturno Maurilio Alvarado Vargas</t>
  </si>
  <si>
    <t>6614_Prog. Educ. Abierta Cañas</t>
  </si>
  <si>
    <t>5007_Programa Itinerante Artes Plásticas</t>
  </si>
  <si>
    <t>5084_Serv. Itin. Ens. Espec. Cañas</t>
  </si>
  <si>
    <t>4184_C.T.P. Covao</t>
  </si>
  <si>
    <t>6503_C.T.P. De Dulce Nombre</t>
  </si>
  <si>
    <t>4185_C.T.P. De Pacayas</t>
  </si>
  <si>
    <t>5635_C.T.P. De Pacayas</t>
  </si>
  <si>
    <t>6032_C.T.P. Fernando Volio Jimenez</t>
  </si>
  <si>
    <t>4573_C.T.P. Mario Quiros Sasso</t>
  </si>
  <si>
    <t>5082_C.T.P. Mario Quiros Sasso</t>
  </si>
  <si>
    <t>4857_C.T.P. Nocturno Covao</t>
  </si>
  <si>
    <t>6533_C.T.P. Oreamuno</t>
  </si>
  <si>
    <t>6581_C.T.P. Orosi</t>
  </si>
  <si>
    <t>6534_C.T.P. Santa Lucia</t>
  </si>
  <si>
    <t>4813_Caipad Asoc. Atjala</t>
  </si>
  <si>
    <t>5438_Caipad Asoc. Desarrollo Paraíso</t>
  </si>
  <si>
    <t>4535_Centro Ens. Esp. Reh. Niños Sordos</t>
  </si>
  <si>
    <t>6252_Cnvmts. Colegio Elias Leiva Quiros</t>
  </si>
  <si>
    <t>6252_Cnvmts. Esc. Central De Tres Rios</t>
  </si>
  <si>
    <t>6252_Cnvmts. Esc. Liendo Y Goicoechea</t>
  </si>
  <si>
    <t>6252_Cnvmts. Esc. San Ignacio De Loyola</t>
  </si>
  <si>
    <t>6252_Cnvmts. Liceo Vicente Lachner Sandoval</t>
  </si>
  <si>
    <t>4065_Colegio Alejandro Quesada R.</t>
  </si>
  <si>
    <t>4053_Colegio Elias Leiva Quiros</t>
  </si>
  <si>
    <t>4064_Colegio Francisca Carrasco Jimenez</t>
  </si>
  <si>
    <t>5398_Colegio Francisca Carrasco Jimenez</t>
  </si>
  <si>
    <t>4060_Colegio San Francisco</t>
  </si>
  <si>
    <t>4051_Colegio San Luis Gonzaga</t>
  </si>
  <si>
    <t>6274_Coned Paraíso (Cartago)</t>
  </si>
  <si>
    <t>4536_Enseñanza Especial Carlos Luis Valle Masis</t>
  </si>
  <si>
    <t>1808_Esc. Alberto Gonzalez Soto</t>
  </si>
  <si>
    <t>1730_Esc. Alto De Araya</t>
  </si>
  <si>
    <t>1797_Esc. Álvaro Esquivel Bonilla</t>
  </si>
  <si>
    <t>1865_Esc. Antonio Camacho Ortega</t>
  </si>
  <si>
    <t>1762_Esc. Argentina Gongora De Robert</t>
  </si>
  <si>
    <t>1931_Esc. Arturo Volio Jiménez</t>
  </si>
  <si>
    <t>1801_Esc. Ascensión Esquivel Ibarra</t>
  </si>
  <si>
    <t>1894_Esc. Barrio El Carmen</t>
  </si>
  <si>
    <t>1926_Esc. Barrio Nuevo</t>
  </si>
  <si>
    <t>1925_Esc. Buena Vista</t>
  </si>
  <si>
    <t>1864_Esc. Buenos Aires</t>
  </si>
  <si>
    <t>1760_Esc. Cacique Guarco</t>
  </si>
  <si>
    <t>1917_Esc. Calle Girales</t>
  </si>
  <si>
    <t>1837_Esc. Calle Juco</t>
  </si>
  <si>
    <t>1726_Esc. Calle Mesen</t>
  </si>
  <si>
    <t>1740_Esc. Calle Naranjo</t>
  </si>
  <si>
    <t>1765_Esc. Caragral</t>
  </si>
  <si>
    <t>1803_Esc. Carlos Joaquin Peralta Echeverria</t>
  </si>
  <si>
    <t>1876_Esc. Carlos Luis Valverde Vega (El Guarco)</t>
  </si>
  <si>
    <t>1835_Esc. Carlos Monge Alfaro</t>
  </si>
  <si>
    <t>1890_Esc. Carolina Bellelli</t>
  </si>
  <si>
    <t>1750_Esc. Casamata</t>
  </si>
  <si>
    <t>4542_Esc. Central De Tres Rios</t>
  </si>
  <si>
    <t>1913_Esc. Central De Tres Ríos</t>
  </si>
  <si>
    <t>1773_Esc. Cipreses</t>
  </si>
  <si>
    <t>1914_Esc. Clemente Avendaño Sáenz</t>
  </si>
  <si>
    <t>1933_Esc. Cocorí</t>
  </si>
  <si>
    <t>6152_Esc. Conventillo</t>
  </si>
  <si>
    <t>5830_Esc. Coope Rosales</t>
  </si>
  <si>
    <t>1777_Esc. Copalchi</t>
  </si>
  <si>
    <t>1782_Esc. Corazón De Jesús</t>
  </si>
  <si>
    <t>1778_Esc. Coris</t>
  </si>
  <si>
    <t>1779_Esc. Corralillo</t>
  </si>
  <si>
    <t>1786_Esc. Domingo Faustino Sarmiento (Dulce Nombre)</t>
  </si>
  <si>
    <t>1891_Esc. Domingo Faustino Sarmiento (San Ramón De La Unión)</t>
  </si>
  <si>
    <t>4967_Esc. Dr. Fernando Guzmán Mata</t>
  </si>
  <si>
    <t>1856_Esc. El Alto De Quebradilla</t>
  </si>
  <si>
    <t>1788_Esc. El Bosque</t>
  </si>
  <si>
    <t>1793_Esc. El Empalme</t>
  </si>
  <si>
    <t>1879_Esc. Emilio Robert Brouca</t>
  </si>
  <si>
    <t>6947_Esc. Encarnacion Gamboa Piedra</t>
  </si>
  <si>
    <t>1764_Esc. Encarnación Gamboa Piedra</t>
  </si>
  <si>
    <t>1846_Esc. Eugenio Corrales Bianchini</t>
  </si>
  <si>
    <t>4544_Esc. Eugenio Corrales Bianchini</t>
  </si>
  <si>
    <t>1852_Esc. Felipe Alvarado Echandi</t>
  </si>
  <si>
    <t>1831_Esc. Félix Mata Valle</t>
  </si>
  <si>
    <t>1776_Esc. Fernando Terán Valls</t>
  </si>
  <si>
    <t>1829_Esc. Filadelfo Salas Céspedes</t>
  </si>
  <si>
    <t>1759_Esc. Florencio Del Castillo</t>
  </si>
  <si>
    <t>1893_Esc. Guatuso</t>
  </si>
  <si>
    <t>1731_Esc. Guaubata</t>
  </si>
  <si>
    <t>1768_Esc. Guayabal</t>
  </si>
  <si>
    <t>1898_Esc. Guillermo Rodríguez Aguilar</t>
  </si>
  <si>
    <t>1796_Esc. Hector Monestel Solano</t>
  </si>
  <si>
    <t>1932_Esc. Japón</t>
  </si>
  <si>
    <t>1809_Esc. Jesús Jiménez</t>
  </si>
  <si>
    <t>1784_Esc. José Joaquín Peralta Esquivel</t>
  </si>
  <si>
    <t>1845_Esc. José Liendo Y Goicoechea</t>
  </si>
  <si>
    <t>1806_Esc. José María Loría Vega</t>
  </si>
  <si>
    <t>1840_Esc. Josefa Calderón Naranjo</t>
  </si>
  <si>
    <t>1818_Esc. Juan Evangelista Sojo Cartín</t>
  </si>
  <si>
    <t>1814_Esc. Juan Manuel Monge Cedeño</t>
  </si>
  <si>
    <t>1912_Esc. Juan Ramírez Ramírez</t>
  </si>
  <si>
    <t>1807_Esc. Juan Vázquez De Coronado</t>
  </si>
  <si>
    <t>1790_Esc. Julián Volio Llorente</t>
  </si>
  <si>
    <t>1896_Esc. Julio Sancho Jiménez</t>
  </si>
  <si>
    <t>1844_Esc. La Alegría De Orosi</t>
  </si>
  <si>
    <t>5987_Esc. La Angelina</t>
  </si>
  <si>
    <t>1763_Esc. La Asunción</t>
  </si>
  <si>
    <t>1753_Esc. La Cima</t>
  </si>
  <si>
    <t>1816_Esc. La Estrella</t>
  </si>
  <si>
    <t>1860_Esc. La Fuente</t>
  </si>
  <si>
    <t>1771_Esc. La Guaria</t>
  </si>
  <si>
    <t>1847_Esc. La Laguna</t>
  </si>
  <si>
    <t>1749_Esc. La Lucha</t>
  </si>
  <si>
    <t>1756_Esc. La Pastora</t>
  </si>
  <si>
    <t>1819_Esc. La Paz</t>
  </si>
  <si>
    <t>1929_Esc. La Pitahaya</t>
  </si>
  <si>
    <t>1780_Esc. León Cortés Castro</t>
  </si>
  <si>
    <t>1825_Esc. Llano Grande - Pacayas</t>
  </si>
  <si>
    <t>1824_Esc. Llano Grande (Cartago)</t>
  </si>
  <si>
    <t>1826_Esc. Loaiza</t>
  </si>
  <si>
    <t>4537_Esc. Los Angeles</t>
  </si>
  <si>
    <t>1828_Esc. Los Ángeles</t>
  </si>
  <si>
    <t>1770_Esc. Luis Cruz Meza</t>
  </si>
  <si>
    <t>4561_Esc. Luis Cruz Meza</t>
  </si>
  <si>
    <t>1851_Esc. Manuel Ávila Camacho</t>
  </si>
  <si>
    <t>1911_Esc. Manuel De Jesús Jiménez</t>
  </si>
  <si>
    <t>1880_Esc. María Amelia Montealegre</t>
  </si>
  <si>
    <t>1853_Esc. Mariano Guardia Carazo</t>
  </si>
  <si>
    <t>1920_Esc. Mario Fernández Alfaro</t>
  </si>
  <si>
    <t>1822_Esc. Mario Pacheco Sáenz</t>
  </si>
  <si>
    <t>1899_Esc. Miguel Picado Barquero</t>
  </si>
  <si>
    <t>1787_Esc. Moisés Coto Fernández</t>
  </si>
  <si>
    <t>4543_Esc. Monseñor Sanabria Martinez</t>
  </si>
  <si>
    <t>1885_Esc. Monseñor Sanabria Martínez</t>
  </si>
  <si>
    <t>6708_Esc. Música De Agua Caliente</t>
  </si>
  <si>
    <t>6707_Esc. Música De Alvarado</t>
  </si>
  <si>
    <t>6710_Esc. Música De Cervantes</t>
  </si>
  <si>
    <t>6706_Esc. Música De Paraíso</t>
  </si>
  <si>
    <t>6709_Esc. Música De Tres Ríos</t>
  </si>
  <si>
    <t>6683_Esc. Música Municipal De Cartago</t>
  </si>
  <si>
    <t>4858_Esc. Nocturna Jesús Robles Morales</t>
  </si>
  <si>
    <t>1725_Esc. Nuestra Señora De Fátima</t>
  </si>
  <si>
    <t>1774_Esc. Oratorio</t>
  </si>
  <si>
    <t>1836_Esc. Orosi</t>
  </si>
  <si>
    <t>1800_Esc. Otto Mora Pérez</t>
  </si>
  <si>
    <t>1839_Esc. Padre Peralta</t>
  </si>
  <si>
    <t>1841_Esc. Palmital Sur</t>
  </si>
  <si>
    <t>1842_Esc. Palo Verde</t>
  </si>
  <si>
    <t>1843_Esc. Palomo</t>
  </si>
  <si>
    <t>1743_Esc. Pastor Barquero Obando</t>
  </si>
  <si>
    <t>1849_Esc. Patio De Agua</t>
  </si>
  <si>
    <t>1838_Esc. Pbro. Juan De Dios Trejos</t>
  </si>
  <si>
    <t>4576_Esc. Pbro. Juan De Dios Trejos</t>
  </si>
  <si>
    <t>1727_Esc. Piedra Azul</t>
  </si>
  <si>
    <t>1729_Esc. Primo Coghi Ferrari</t>
  </si>
  <si>
    <t>1758_Esc. Proceso Solano Ramírez</t>
  </si>
  <si>
    <t>1854_Esc. Purisil</t>
  </si>
  <si>
    <t>1921_Esc. Quebrada Del Fierro</t>
  </si>
  <si>
    <t>1855_Esc. Quebradilla</t>
  </si>
  <si>
    <t>1858_Esc. Quircot</t>
  </si>
  <si>
    <t>1859_Esc. Rafael Hernández Madriz</t>
  </si>
  <si>
    <t>1848_Esc. Ramón Aguilar Fernández</t>
  </si>
  <si>
    <t>1872_Esc. Raúl Granados González</t>
  </si>
  <si>
    <t>5512_Esc. Renzo Zingone</t>
  </si>
  <si>
    <t>1908_Esc. República De Brasil</t>
  </si>
  <si>
    <t>4551_Esc. Republica Francesa</t>
  </si>
  <si>
    <t>1884_Esc. República Francesa</t>
  </si>
  <si>
    <t>1752_Esc. Rescate De Ujarras</t>
  </si>
  <si>
    <t>4565_Esc. Rescate De Ujarras</t>
  </si>
  <si>
    <t>1866_Esc. Ricardo André Strauss</t>
  </si>
  <si>
    <t>4554_Esc. Ricardo Jimenez Oreamuno</t>
  </si>
  <si>
    <t>1909_Esc. Ricardo Jiménez Oreamuno</t>
  </si>
  <si>
    <t>1739_Esc. Río Regado</t>
  </si>
  <si>
    <t>1833_Esc. Rudecindo Vargas Quiros</t>
  </si>
  <si>
    <t>1869_Esc. San Blas</t>
  </si>
  <si>
    <t>1781_Esc. San Cristóbal Norte</t>
  </si>
  <si>
    <t>1871_Esc. San Diego</t>
  </si>
  <si>
    <t>1738_Esc. San Francisco</t>
  </si>
  <si>
    <t>1873_Esc. San Gerardo</t>
  </si>
  <si>
    <t>1827_Esc. San Ignacio De Loyola</t>
  </si>
  <si>
    <t>1737_Esc. San Joaquín</t>
  </si>
  <si>
    <t>1732_Esc. San José Obrero</t>
  </si>
  <si>
    <t>1927_Esc. San Martín (El Guarco)</t>
  </si>
  <si>
    <t>1901_Esc. San Martín (Oreamuno)</t>
  </si>
  <si>
    <t>1886_Esc. San Pablo</t>
  </si>
  <si>
    <t>1906_Esc. San Rafael De Irazú</t>
  </si>
  <si>
    <t>1767_Esc. San Vicente</t>
  </si>
  <si>
    <t>1754_Esc. Santa Lucía</t>
  </si>
  <si>
    <t>1900_Esc. Santiago Del Monte</t>
  </si>
  <si>
    <t>1751_Esc. Sixto Cordero Martínez</t>
  </si>
  <si>
    <t>1915_Esc. Urasca</t>
  </si>
  <si>
    <t>1916_Esc. Vara Del Roble</t>
  </si>
  <si>
    <t>1755_Esc. Vicente Lachner Sandoval</t>
  </si>
  <si>
    <t>1728_Esc. Villas De Ayarco</t>
  </si>
  <si>
    <t>4584_Esc. Villas De Ayarco</t>
  </si>
  <si>
    <t>1930_Esc. William Brenes Fonseca</t>
  </si>
  <si>
    <t>1724_Esc. Winston Churchill Spencer</t>
  </si>
  <si>
    <t>1783_Esc. Yerbabuena</t>
  </si>
  <si>
    <t>4066_Experimental Bilingüe De Cartago</t>
  </si>
  <si>
    <t>4856_Ipec Arabella Jiménez De Volio</t>
  </si>
  <si>
    <t>1805_J.N. Ascension Esquivel</t>
  </si>
  <si>
    <t>1804_J.N. Carlos Joaquin Peralta Echeverria</t>
  </si>
  <si>
    <t>1928_J.N. Central De Tres Rios</t>
  </si>
  <si>
    <t>1919_J.N. El Conejito Feliz</t>
  </si>
  <si>
    <t>1817_J.N. Jesus Jimenez Zamora</t>
  </si>
  <si>
    <t>4965_J.N. Juan Vazquez De Coronado</t>
  </si>
  <si>
    <t>6111_J.N. Republica Francesa</t>
  </si>
  <si>
    <t>1910_J.N. Ricardo Jimenez Oreamuno</t>
  </si>
  <si>
    <t>4067_Liceo Braulio Carrillo Colina</t>
  </si>
  <si>
    <t>4547_Liceo Braulio Carrillo Colina</t>
  </si>
  <si>
    <t>4061_Liceo De Corralillo</t>
  </si>
  <si>
    <t>5546_Liceo De Corralillo</t>
  </si>
  <si>
    <t>4058_Liceo De Cot</t>
  </si>
  <si>
    <t>4052_Liceo De Paraiso</t>
  </si>
  <si>
    <t>6742_Liceo De Santiago</t>
  </si>
  <si>
    <t>6384_Liceo De Tobosi</t>
  </si>
  <si>
    <t>4048_Liceo Enrique Guier Saenz</t>
  </si>
  <si>
    <t>6216_Liceo Llano Los Angeles</t>
  </si>
  <si>
    <t>4049_Liceo Manuel Emilio Rodriguez</t>
  </si>
  <si>
    <t>6137_Liceo Occidental</t>
  </si>
  <si>
    <t>5247_Liceo Paraiso</t>
  </si>
  <si>
    <t>5840_Liceo Rural La Luchita</t>
  </si>
  <si>
    <t>5969_Liceo Rural Santa Rosa</t>
  </si>
  <si>
    <t>4055_Liceo Sagrado Corazón De Jesús</t>
  </si>
  <si>
    <t>4059_Liceo San Diego</t>
  </si>
  <si>
    <t>5979_Liceo San Nicolas De Tolentino</t>
  </si>
  <si>
    <t>4054_Liceo Seráfico San Francisco</t>
  </si>
  <si>
    <t>6372_Liceo Tierra Blanca</t>
  </si>
  <si>
    <t>4050_Liceo Vicente Lachner Sandoval</t>
  </si>
  <si>
    <t>4853_Nocturno De Cartago</t>
  </si>
  <si>
    <t>4855_Nocturno De La Union</t>
  </si>
  <si>
    <t>6608_Prog. Educ. Abierta Cartago</t>
  </si>
  <si>
    <t>4966_Programa Itinerante Artes Plásticas</t>
  </si>
  <si>
    <t>4854_Seccion Nocturna Academica De Paraiso</t>
  </si>
  <si>
    <t>5248_Serv. Itin. Ens. Espec. Cartago</t>
  </si>
  <si>
    <t>5993_Unidad Pedagógica Barrio Nuevo</t>
  </si>
  <si>
    <t>4056_Unidad Pedagógica Rafael Hernandez Madriz</t>
  </si>
  <si>
    <t>5834_Unidad Pedagógica San Diego</t>
  </si>
  <si>
    <t>Coto</t>
  </si>
  <si>
    <t>4214_C.T.P. Carlos Manuel Vicente Castro</t>
  </si>
  <si>
    <t>4764_C.T.P. Carlos Manuel Vicente Castro</t>
  </si>
  <si>
    <t>4218_C.T.P. De Corredores</t>
  </si>
  <si>
    <t>4767_C.T.P. De Corredores</t>
  </si>
  <si>
    <t>4220_C.T.P. De Puerto Jimenez</t>
  </si>
  <si>
    <t>4769_C.T.P. De Puerto Jimenez</t>
  </si>
  <si>
    <t>4216_C.T.P. De Sabalito</t>
  </si>
  <si>
    <t>5479_C.T.P. De Sabalito</t>
  </si>
  <si>
    <t>4217_C.T.P. Guaycara</t>
  </si>
  <si>
    <t>5571_C.T.P. Guaycara</t>
  </si>
  <si>
    <t>6576_C.T.P. Henri François Pittier</t>
  </si>
  <si>
    <t>6758_C.T.P. Henri François Pittier</t>
  </si>
  <si>
    <t>4215_C.T.P. Umberto Melloni Campanini</t>
  </si>
  <si>
    <t>4763_C.T.P. Umberto Melloni Campanini</t>
  </si>
  <si>
    <t>4885_Cindea Ciudad Neily</t>
  </si>
  <si>
    <t>6628_Cindea Puerto Jiménez</t>
  </si>
  <si>
    <t>6629_Cindea San Vito</t>
  </si>
  <si>
    <t>6260_Cnvmts. Colegio Nocturno Ciudad Neily</t>
  </si>
  <si>
    <t>6260_Cnvmts. Esc. Alvaro Paris Stephens</t>
  </si>
  <si>
    <t>6260_Cnvmts. Liceo Ítalo Costarricense</t>
  </si>
  <si>
    <t>6112_Colegio Finca Naranjo</t>
  </si>
  <si>
    <t>6335_Colegio Finca Naranjo</t>
  </si>
  <si>
    <t>6046_Colegio Indígena La Casona</t>
  </si>
  <si>
    <t>5080_Colegio Jorge Volio Jimenez</t>
  </si>
  <si>
    <t>5297_Colegio La Palma</t>
  </si>
  <si>
    <t>4126_Colegio Republica De Italia</t>
  </si>
  <si>
    <t>6237_Coned Ciudad Neilly</t>
  </si>
  <si>
    <t>3175_Esc. 23 De Mayo</t>
  </si>
  <si>
    <t>3047_Esc. Abrojos Guaymí</t>
  </si>
  <si>
    <t>3093_Esc. Adele Clarini</t>
  </si>
  <si>
    <t>3026_Esc. Aguas Calientes</t>
  </si>
  <si>
    <t>2898_Esc. Alberto Echandi Montero</t>
  </si>
  <si>
    <t>4755_Esc. Alberto Echandi Montero</t>
  </si>
  <si>
    <t>2929_Esc. Alpha</t>
  </si>
  <si>
    <t>2920_Esc. Altamira</t>
  </si>
  <si>
    <t>3105_Esc. Alto De Comte</t>
  </si>
  <si>
    <t>2968_Esc. Alto Monterrey</t>
  </si>
  <si>
    <t>2994_Esc. Altos De Laguna</t>
  </si>
  <si>
    <t>3261_Esc. Altos De San Antonio</t>
  </si>
  <si>
    <t>2888_Esc. Altos Del Brujo</t>
  </si>
  <si>
    <t>2911_Esc. Álvaro París Steffens</t>
  </si>
  <si>
    <t>3068_Esc. Ana María Guardia Mora</t>
  </si>
  <si>
    <t>2936_Esc. Bahía De Pavón</t>
  </si>
  <si>
    <t>2947_Esc. Bajo De Los Indios</t>
  </si>
  <si>
    <t>2941_Esc. Bajo De Reyes</t>
  </si>
  <si>
    <t>2921_Esc. Bajos De Limoncito</t>
  </si>
  <si>
    <t>5554_Esc. Bambel #1</t>
  </si>
  <si>
    <t>3019_Esc. Barrio Canadá</t>
  </si>
  <si>
    <t>2902_Esc. Barrio Nuevo</t>
  </si>
  <si>
    <t>3015_Esc. Bella Luz</t>
  </si>
  <si>
    <t>2963_Esc. Bella Vista</t>
  </si>
  <si>
    <t>2904_Esc. Bello Oriente</t>
  </si>
  <si>
    <t>2933_Esc. Betania</t>
  </si>
  <si>
    <t>2961_Esc. Boca Gallardo</t>
  </si>
  <si>
    <t>2931_Esc. Brasilia</t>
  </si>
  <si>
    <t>2896_Esc. Brunca</t>
  </si>
  <si>
    <t>2959_Esc. Brus Malis (Limoncito)</t>
  </si>
  <si>
    <t>2998_Esc. Cacoragua</t>
  </si>
  <si>
    <t>2984_Esc. Campo Dos Y Medio</t>
  </si>
  <si>
    <t>2985_Esc. Campo Tres</t>
  </si>
  <si>
    <t>3148_Esc. Cangrejo Verde</t>
  </si>
  <si>
    <t>5018_Esc. Caña Blanca</t>
  </si>
  <si>
    <t>2969_Esc. Cañas Gordas</t>
  </si>
  <si>
    <t>2972_Esc. Cañaza</t>
  </si>
  <si>
    <t>3249_Esc. Caracol De La Vaca</t>
  </si>
  <si>
    <t>2989_Esc. Caracol Norte</t>
  </si>
  <si>
    <t>2964_Esc. Carbonera</t>
  </si>
  <si>
    <t>2999_Esc. Cariare</t>
  </si>
  <si>
    <t>2899_Esc. Cenizo</t>
  </si>
  <si>
    <t>3181_Esc. Central Coto 47</t>
  </si>
  <si>
    <t>3135_Esc. Central Río Claro</t>
  </si>
  <si>
    <t>4757_Esc. Central San Jose</t>
  </si>
  <si>
    <t>3178_Esc. Central San José</t>
  </si>
  <si>
    <t>6848_Esc. Chigo</t>
  </si>
  <si>
    <t>2992_Esc. Ciudadela González</t>
  </si>
  <si>
    <t>3025_Esc. Cocorí</t>
  </si>
  <si>
    <t>3032_Esc. Colorado</t>
  </si>
  <si>
    <t>3051_Esc. Concepción</t>
  </si>
  <si>
    <t>3077_Esc. Confraternidad</t>
  </si>
  <si>
    <t>3209_Esc. Coopa Buena</t>
  </si>
  <si>
    <t>5526_Esc. Coopey</t>
  </si>
  <si>
    <t>3016_Esc. Copal</t>
  </si>
  <si>
    <t>3189_Esc. Coto 42</t>
  </si>
  <si>
    <t>3186_Esc. Coto 44</t>
  </si>
  <si>
    <t>3180_Esc. Coto 45</t>
  </si>
  <si>
    <t>3262_Esc. Coto 49</t>
  </si>
  <si>
    <t>3188_Esc. Coto 50-51</t>
  </si>
  <si>
    <t>3184_Esc. Coto 52</t>
  </si>
  <si>
    <t>3185_Esc. Coto 54-55</t>
  </si>
  <si>
    <t>3183_Esc. Coto 56-57</t>
  </si>
  <si>
    <t>3182_Esc. Coto 58-59</t>
  </si>
  <si>
    <t>3190_Esc. Coto 62-63</t>
  </si>
  <si>
    <t>2975_Esc. Coto Sur</t>
  </si>
  <si>
    <t>3141_Esc. Coyoche</t>
  </si>
  <si>
    <t>2954_Esc. Cuervito</t>
  </si>
  <si>
    <t>3120_Esc. Darizara</t>
  </si>
  <si>
    <t>3048_Esc. Dos Brazos De Río Tigre</t>
  </si>
  <si>
    <t>5745_Esc. El Bambú</t>
  </si>
  <si>
    <t>3241_Esc. El Ceibo</t>
  </si>
  <si>
    <t>3053_Esc. El Danto</t>
  </si>
  <si>
    <t>3933_Esc. El Encuentro</t>
  </si>
  <si>
    <t>3219_Esc. El Jardín</t>
  </si>
  <si>
    <t>3018_Esc. El Labrador</t>
  </si>
  <si>
    <t>3126_Esc. El Manzano</t>
  </si>
  <si>
    <t>2967_Esc. El Ñeque</t>
  </si>
  <si>
    <t>2917_Esc. El Pilón</t>
  </si>
  <si>
    <t>3066_Esc. El Progreso</t>
  </si>
  <si>
    <t>3070_Esc. El Progreso (Golfito)</t>
  </si>
  <si>
    <t>2901_Esc. El Roble</t>
  </si>
  <si>
    <t>3118_Esc. El Roble Arriba</t>
  </si>
  <si>
    <t>3193_Esc. El Sándalo</t>
  </si>
  <si>
    <t>2935_Esc. El Triunfo</t>
  </si>
  <si>
    <t>3246_Esc. El Valle</t>
  </si>
  <si>
    <t>3056_Esc. Eloy Morúa Carrillo</t>
  </si>
  <si>
    <t>3144_Esc. Estrella Del Sur</t>
  </si>
  <si>
    <t>2892_Esc. Federico Gutiérrez Braun</t>
  </si>
  <si>
    <t>3062_Esc. Fila De Méndez</t>
  </si>
  <si>
    <t>3063_Esc. Fila De Trucho</t>
  </si>
  <si>
    <t>3061_Esc. Fila Guinea</t>
  </si>
  <si>
    <t>3245_Esc. Fila Naranjo</t>
  </si>
  <si>
    <t>3082_Esc. Fila San Rafael</t>
  </si>
  <si>
    <t>3113_Esc. Fila Tigre</t>
  </si>
  <si>
    <t>3012_Esc. Finca Bambito</t>
  </si>
  <si>
    <t>3010_Esc. Finca Caimito</t>
  </si>
  <si>
    <t>3009_Esc. Finca Caucho</t>
  </si>
  <si>
    <t>3142_Esc. Finca Mango</t>
  </si>
  <si>
    <t>2993_Esc. Finca Naranjo</t>
  </si>
  <si>
    <t>3011_Esc. Finca Tamarindo</t>
  </si>
  <si>
    <t>3259_Esc. Fray Casiano De Madrid</t>
  </si>
  <si>
    <t>2991_Esc. Guayabi</t>
  </si>
  <si>
    <t>2955_Esc. Guayacan</t>
  </si>
  <si>
    <t>2937_Esc. Guaymí</t>
  </si>
  <si>
    <t>3222_Esc. I.D.A. Agroindustrial</t>
  </si>
  <si>
    <t>3071_Esc. I.D.A. Agujas</t>
  </si>
  <si>
    <t>3165_Esc. I.D.A. Guadalupe</t>
  </si>
  <si>
    <t>2952_Esc. I.D.A. Porto Llano</t>
  </si>
  <si>
    <t>3089_Esc. Irygüy</t>
  </si>
  <si>
    <t>3006_Esc. Jaime Gutiérrez Brown</t>
  </si>
  <si>
    <t>3024_Esc. Jardín Nibiribudu</t>
  </si>
  <si>
    <t>3058_Esc. Jobo Civil</t>
  </si>
  <si>
    <t>6368_Esc. Jönkruhorä</t>
  </si>
  <si>
    <t>3065_Esc. José Gonzalo Acuña Hernández</t>
  </si>
  <si>
    <t>6877_Esc. Ju Kribätä</t>
  </si>
  <si>
    <t>3069_Esc. Juan Lara Alfaro</t>
  </si>
  <si>
    <t>2974_Esc. Kamakiri</t>
  </si>
  <si>
    <t>3072_Esc. Kilometro 16</t>
  </si>
  <si>
    <t>3073_Esc. Kilometro 20</t>
  </si>
  <si>
    <t>3074_Esc. Kilometro 24</t>
  </si>
  <si>
    <t>3075_Esc. Kilometro 29</t>
  </si>
  <si>
    <t>3076_Esc. Kilometro Siete</t>
  </si>
  <si>
    <t>3179_Esc. Kilometro Uno</t>
  </si>
  <si>
    <t>2932_Esc. Kogokeaibta</t>
  </si>
  <si>
    <t>2960_Esc. Kogoribtda</t>
  </si>
  <si>
    <t>3004_Esc. La Amapola</t>
  </si>
  <si>
    <t>2945_Esc. La Amistad</t>
  </si>
  <si>
    <t>2958_Esc. La Balsa</t>
  </si>
  <si>
    <t>2889_Esc. La Bota</t>
  </si>
  <si>
    <t>3013_Esc. La Campiña</t>
  </si>
  <si>
    <t>2891_Esc. La Chiva</t>
  </si>
  <si>
    <t>3151_Esc. La Concordia</t>
  </si>
  <si>
    <t>3007_Esc. La Escuadra</t>
  </si>
  <si>
    <t>5017_Esc. La Esmeralda</t>
  </si>
  <si>
    <t>3220_Esc. La Esperanza (Golfito)</t>
  </si>
  <si>
    <t>3257_Esc. La Esperanza (Guaycara)</t>
  </si>
  <si>
    <t>3036_Esc. La Estrella</t>
  </si>
  <si>
    <t>3043_Esc. La Flor Del Roble</t>
  </si>
  <si>
    <t>3064_Esc. La Florida</t>
  </si>
  <si>
    <t>2900_Esc. La Fortuna (Corredores)</t>
  </si>
  <si>
    <t>3238_Esc. La Fortuna (Golfito)</t>
  </si>
  <si>
    <t>2965_Esc. La Fuente</t>
  </si>
  <si>
    <t>3078_Esc. La Fuente (Corredor)</t>
  </si>
  <si>
    <t>3079_Esc. La Gamba</t>
  </si>
  <si>
    <t>2942_Esc. La Hierba</t>
  </si>
  <si>
    <t>3000_Esc. La Independencia</t>
  </si>
  <si>
    <t>3084_Esc. La Isla</t>
  </si>
  <si>
    <t>3020_Esc. La Julieta</t>
  </si>
  <si>
    <t>3001_Esc. La Libertad (Corredores)</t>
  </si>
  <si>
    <t>3225_Esc. La Libertad (Coto Brus)</t>
  </si>
  <si>
    <t>3085_Esc. La Lucha</t>
  </si>
  <si>
    <t>3086_Esc. La Manchuria</t>
  </si>
  <si>
    <t>3087_Esc. La Maravilla</t>
  </si>
  <si>
    <t>3088_Esc. La Mariposa</t>
  </si>
  <si>
    <t>3090_Esc. La Mona</t>
  </si>
  <si>
    <t>2973_Esc. La Nubia</t>
  </si>
  <si>
    <t>2895_Esc. La Orquidea</t>
  </si>
  <si>
    <t>3091_Esc. La Palma</t>
  </si>
  <si>
    <t>3092_Esc. La Peña</t>
  </si>
  <si>
    <t>2995_Esc. La Primavera</t>
  </si>
  <si>
    <t>2930_Esc. La Rivera</t>
  </si>
  <si>
    <t>3040_Esc. La Sansi</t>
  </si>
  <si>
    <t>3255_Esc. La Unión (Guaycara)</t>
  </si>
  <si>
    <t>3095_Esc. La Unión (Limoncito)</t>
  </si>
  <si>
    <t>3096_Esc. La Unión (Sabalito)</t>
  </si>
  <si>
    <t>3206_Esc. La Unión Del Sur (Pavón)</t>
  </si>
  <si>
    <t>3108_Esc. La Victoria</t>
  </si>
  <si>
    <t>2951_Esc. La Virgen</t>
  </si>
  <si>
    <t>3100_Esc. Las Brisas</t>
  </si>
  <si>
    <t>2949_Esc. Las Gemelas</t>
  </si>
  <si>
    <t>3192_Esc. Las Juntas</t>
  </si>
  <si>
    <t>3248_Esc. Las Marías</t>
  </si>
  <si>
    <t>3101_Esc. Las Mellizas</t>
  </si>
  <si>
    <t>3103_Esc. Las Trenzas</t>
  </si>
  <si>
    <t>3216_Esc. Las Vegas De Abrojo Norte</t>
  </si>
  <si>
    <t>3104_Esc. Las Vegas De Río Abrojo</t>
  </si>
  <si>
    <t>3253_Esc. Las Veguitas</t>
  </si>
  <si>
    <t>3008_Esc. Laurel</t>
  </si>
  <si>
    <t>3014_Esc. Líder Comte</t>
  </si>
  <si>
    <t>3107_Esc. Limoncito</t>
  </si>
  <si>
    <t>2939_Esc. Linda Mar</t>
  </si>
  <si>
    <t>3067_Esc. Linda Vista (Coto Brus)</t>
  </si>
  <si>
    <t>3127_Esc. Linda Vista (Golfito)</t>
  </si>
  <si>
    <t>2962_Esc. Llano Bonito</t>
  </si>
  <si>
    <t>3236_Esc. Los Ángeles (Guaycara)</t>
  </si>
  <si>
    <t>3098_Esc. Los Ángeles (Limoncito)</t>
  </si>
  <si>
    <t>3109_Esc. Los Ángeles (Sabalito)</t>
  </si>
  <si>
    <t>3017_Esc. Los Castaños</t>
  </si>
  <si>
    <t>3250_Esc. Los Pilares</t>
  </si>
  <si>
    <t>5529_Esc. Los Plancitos</t>
  </si>
  <si>
    <t>3110_Esc. Los Planes</t>
  </si>
  <si>
    <t>3111_Esc. Lourdes</t>
  </si>
  <si>
    <t>3164_Esc. Luis Wachong Lee</t>
  </si>
  <si>
    <t>3054_Esc. Mädäribotdä</t>
  </si>
  <si>
    <t>4756_Esc. Maria Auxiliadora</t>
  </si>
  <si>
    <t>3041_Esc. María Auxiliadora</t>
  </si>
  <si>
    <t>5865_Esc. Mariaributa</t>
  </si>
  <si>
    <t>3083_Esc. Meta Ponto</t>
  </si>
  <si>
    <t>2957_Esc. Miraflores</t>
  </si>
  <si>
    <t>3228_Esc. Miramar</t>
  </si>
  <si>
    <t>3112_Esc. Moisés Vincenzi Pacheco</t>
  </si>
  <si>
    <t>5825_Esc. Mölötübtä</t>
  </si>
  <si>
    <t>3150_Esc. Monte Verde</t>
  </si>
  <si>
    <t>5564_Esc. Mrüsara</t>
  </si>
  <si>
    <t>3035_Esc. Nazareth</t>
  </si>
  <si>
    <t>2934_Esc. Ngöbegüe</t>
  </si>
  <si>
    <t>3134_Esc. Nueva Zelandia</t>
  </si>
  <si>
    <t>2915_Esc. Palmira</t>
  </si>
  <si>
    <t>2894_Esc. Paraíso</t>
  </si>
  <si>
    <t>3115_Esc. Paso Canoas</t>
  </si>
  <si>
    <t>4761_Esc. Paso Canoas</t>
  </si>
  <si>
    <t>3227_Esc. Playa Cacao</t>
  </si>
  <si>
    <t>2925_Esc. Pueblo De Dios</t>
  </si>
  <si>
    <t>2922_Esc. Pueblo Nuevo (Aguabuena)</t>
  </si>
  <si>
    <t>3128_Esc. Pueblo Nuevo (Golfito)</t>
  </si>
  <si>
    <t>3237_Esc. Pueblo Nuevo (Sabalito)</t>
  </si>
  <si>
    <t>3129_Esc. Puerto Escondido</t>
  </si>
  <si>
    <t>3260_Esc. Puesto La Playa</t>
  </si>
  <si>
    <t>3037_Esc. Punta Banco</t>
  </si>
  <si>
    <t>2953_Esc. Punta Vanegas</t>
  </si>
  <si>
    <t>3131_Esc. Punta Zancudo</t>
  </si>
  <si>
    <t>3207_Esc. Quebrada Bonita</t>
  </si>
  <si>
    <t>2982_Esc. Quebrada La Tarde</t>
  </si>
  <si>
    <t>3081_Esc. Quiabdo (Limoncito)</t>
  </si>
  <si>
    <t>2940_Esc. Residencial Ureña</t>
  </si>
  <si>
    <t>3235_Esc. Río Bonito</t>
  </si>
  <si>
    <t>3138_Esc. Río Esquinas</t>
  </si>
  <si>
    <t>3044_Esc. Río Incendio</t>
  </si>
  <si>
    <t>2970_Esc. Río Marzo</t>
  </si>
  <si>
    <t>2944_Esc. Río Nuevo</t>
  </si>
  <si>
    <t>3137_Esc. Río Oro</t>
  </si>
  <si>
    <t>3055_Esc. Río Piro</t>
  </si>
  <si>
    <t>3027_Esc. Río Salto</t>
  </si>
  <si>
    <t>3205_Esc. Río Sereno</t>
  </si>
  <si>
    <t>3214_Esc. Roberto Sandí Azofeifa</t>
  </si>
  <si>
    <t>3154_Esc. Sabanillas</t>
  </si>
  <si>
    <t>3215_Esc. San Antonio</t>
  </si>
  <si>
    <t>3155_Esc. San Antonio De Sabalito</t>
  </si>
  <si>
    <t>3159_Esc. San Francisco (Aguabuena)</t>
  </si>
  <si>
    <t>3252_Esc. San Francisco (Sabalito)</t>
  </si>
  <si>
    <t>3160_Esc. San Gerardo</t>
  </si>
  <si>
    <t>2916_Esc. San Isidro (Corredores)</t>
  </si>
  <si>
    <t>2983_Esc. San Isidro (Coto Brus)</t>
  </si>
  <si>
    <t>3162_Esc. San Joaquín</t>
  </si>
  <si>
    <t>3145_Esc. San Jorge</t>
  </si>
  <si>
    <t>3003_Esc. San Luis</t>
  </si>
  <si>
    <t>3204_Esc. San Marcos</t>
  </si>
  <si>
    <t>2927_Esc. San Martín</t>
  </si>
  <si>
    <t>3254_Esc. San Miguel (Corredores)</t>
  </si>
  <si>
    <t>3166_Esc. San Miguel (Coto Brus)</t>
  </si>
  <si>
    <t>3125_Esc. San Miguel (Golfito)</t>
  </si>
  <si>
    <t>3242_Esc. San Rafael (Corredor)</t>
  </si>
  <si>
    <t>3229_Esc. San Rafael Norte</t>
  </si>
  <si>
    <t>3187_Esc. San Ramón (Sabalito)</t>
  </si>
  <si>
    <t>2981_Esc. San Ramón De Rio Claro</t>
  </si>
  <si>
    <t>3194_Esc. Santa Cecilia (Aguabuena)</t>
  </si>
  <si>
    <t>3139_Esc. Santa Cecilia (Corredores)</t>
  </si>
  <si>
    <t>3230_Esc. Santa Cecilia (Limoncito)</t>
  </si>
  <si>
    <t>3208_Esc. Santa Clara (Coto Brus)</t>
  </si>
  <si>
    <t>2912_Esc. Santa Clara (Golfito)</t>
  </si>
  <si>
    <t>3195_Esc. Santa Constanza</t>
  </si>
  <si>
    <t>2990_Esc. Santa Elena</t>
  </si>
  <si>
    <t>3221_Esc. Santa Fe</t>
  </si>
  <si>
    <t>3057_Esc. Santa Lucía</t>
  </si>
  <si>
    <t>3116_Esc. Santa María De Pittier</t>
  </si>
  <si>
    <t>3147_Esc. Santa Marta (Aguabuena)</t>
  </si>
  <si>
    <t>3197_Esc. Santa Marta (Corredores)</t>
  </si>
  <si>
    <t>2956_Esc. Santa Marta (Limoncito)</t>
  </si>
  <si>
    <t>3224_Esc. Santa Rita</t>
  </si>
  <si>
    <t>2908_Esc. Santa Rosa (Corredores)</t>
  </si>
  <si>
    <t>3198_Esc. Santa Rosa (Coto Brus)</t>
  </si>
  <si>
    <t>3210_Esc. Santa Teresita</t>
  </si>
  <si>
    <t>3136_Esc. Santiago</t>
  </si>
  <si>
    <t>3199_Esc. Santiago De Caracol</t>
  </si>
  <si>
    <t>3201_Esc. Saturnino Cedeño Cedeño</t>
  </si>
  <si>
    <t>2943_Esc. Siete Colinas</t>
  </si>
  <si>
    <t>2976_Esc. Surik</t>
  </si>
  <si>
    <t>3146_Esc. Tigrito</t>
  </si>
  <si>
    <t>3213_Esc. Torre Alta</t>
  </si>
  <si>
    <t>2950_Esc. Tres Ríos</t>
  </si>
  <si>
    <t>2948_Esc. Valle Azul</t>
  </si>
  <si>
    <t>2918_Esc. Valle Hermoso</t>
  </si>
  <si>
    <t>2919_Esc. Valle Los Cedros</t>
  </si>
  <si>
    <t>3028_Esc. Vereh</t>
  </si>
  <si>
    <t>3124_Esc. Villa Nueva</t>
  </si>
  <si>
    <t>3023_Esc. Villa Palacios (Limoncito)</t>
  </si>
  <si>
    <t>2907_Esc. Villa Roma</t>
  </si>
  <si>
    <t>2893_Esc. Viquilla Dos</t>
  </si>
  <si>
    <t>3149_Esc. Vista Del Mar</t>
  </si>
  <si>
    <t>4127_Experimental Bilingüe De Agua Buena</t>
  </si>
  <si>
    <t>4887_Ipec Agua Buena</t>
  </si>
  <si>
    <t>6156_Liceo Bilingüe Italo Costarricense</t>
  </si>
  <si>
    <t>4125_Liceo Ciudad Neily</t>
  </si>
  <si>
    <t>5893_Liceo Ciudad Neily</t>
  </si>
  <si>
    <t>4123_Liceo Comte</t>
  </si>
  <si>
    <t>5575_Liceo Rural Abrojo Moctezuma</t>
  </si>
  <si>
    <t>5843_Liceo Rural Alto Comte</t>
  </si>
  <si>
    <t>5842_Liceo Rural Alto Guaymi</t>
  </si>
  <si>
    <t>6571_Liceo Rural El Progreso</t>
  </si>
  <si>
    <t>5981_Liceo Rural Paraiso</t>
  </si>
  <si>
    <t>5657_Liceo Rural San Rafael</t>
  </si>
  <si>
    <t>5576_Liceo Rural Santa Rosa</t>
  </si>
  <si>
    <t>5350_Liceo Sabanillas</t>
  </si>
  <si>
    <t>4881_Nocturno De Ciudad Neily</t>
  </si>
  <si>
    <t>4882_Nocturno De Golfito</t>
  </si>
  <si>
    <t>4883_Nocturno De San Vito</t>
  </si>
  <si>
    <t>5732_Nocturno Guaycara</t>
  </si>
  <si>
    <t>4888_Nocturno La Cuesta</t>
  </si>
  <si>
    <t>5678_Pograma Itinerante Segunda Lengua I Y Ii Ciclo</t>
  </si>
  <si>
    <t>6616_Prog. Educ. Abierta Coto</t>
  </si>
  <si>
    <t>3933_Serv. Itin. Com. El Encuentro</t>
  </si>
  <si>
    <t>4768_Serv. Itin. Ens. Espec. Coto</t>
  </si>
  <si>
    <t>6414_Asoc. De Damas Salesianas</t>
  </si>
  <si>
    <t>5366_C.T.P Maximo Quesada</t>
  </si>
  <si>
    <t>6583_C.T.P. Braulio Odio Herrera</t>
  </si>
  <si>
    <t>4162_C.T.P. De Acosta</t>
  </si>
  <si>
    <t>4368_C.T.P. De Acosta</t>
  </si>
  <si>
    <t>6531_C.T.P. De Aserri</t>
  </si>
  <si>
    <t>4158_C.T.P. Dos Cercas</t>
  </si>
  <si>
    <t>4378_C.T.P. Dos Cercas</t>
  </si>
  <si>
    <t>6104_C.T.P. Jose Albertazzi</t>
  </si>
  <si>
    <t>4160_C.T.P. Jose Figueres Ferrer</t>
  </si>
  <si>
    <t>6574_C.T.P. Jose Maria Zeledon Brenes</t>
  </si>
  <si>
    <t>6527_C.T.P. Maximo Quesada</t>
  </si>
  <si>
    <t>4159_C.T.P. Monseñor Sanabria</t>
  </si>
  <si>
    <t>6582_C.T.P. Roberto Gamboa Valverde</t>
  </si>
  <si>
    <t>4161_C.T.P. San Juan Sur</t>
  </si>
  <si>
    <t>5509_Caipad Afiace-Centro De Adultos Apmgd</t>
  </si>
  <si>
    <t>5097_Caipad Apriopeda</t>
  </si>
  <si>
    <t>5557_Centro Enseñanza Especial Lenin Salazar Quesada</t>
  </si>
  <si>
    <t>4352_Centro Integral San Felipe Neri</t>
  </si>
  <si>
    <t>5280_Cindea San Juan De Dios</t>
  </si>
  <si>
    <t>6246_Cnvmts. C.T.P. De Acosta</t>
  </si>
  <si>
    <t>6246_Cnvmts. C.T.P. Dos Cercas</t>
  </si>
  <si>
    <t>6246_Cnvmts. C.T.P. Jose Albertazzi Avendaño</t>
  </si>
  <si>
    <t>6246_Cnvmts. Liceo De Aserri</t>
  </si>
  <si>
    <t>6246_Cnvmts. Liceo De Calle Fallas</t>
  </si>
  <si>
    <t>6246_Cnvmts. Liceo San Gabriel</t>
  </si>
  <si>
    <t>6246_Cnvmts. Liceo San Miguel</t>
  </si>
  <si>
    <t>5072_Colegio De Gravilias</t>
  </si>
  <si>
    <t>5234_Colegio De Gravilias</t>
  </si>
  <si>
    <t>6427_Coned Acosta</t>
  </si>
  <si>
    <t>475_Esc. Agua Blanca</t>
  </si>
  <si>
    <t>516_Esc. Agustin Segura</t>
  </si>
  <si>
    <t>583_Esc. Alejandro Rodriguez Rodriguez</t>
  </si>
  <si>
    <t>545_Esc. Andrés Corrales Mora</t>
  </si>
  <si>
    <t>4929_Esc. Aruba</t>
  </si>
  <si>
    <t>485_Esc. Bajo De Cedral</t>
  </si>
  <si>
    <t>482_Esc. Bajo Los Arias</t>
  </si>
  <si>
    <t>584_Esc. Bajos De Plomo</t>
  </si>
  <si>
    <t>570_Esc. Bajos De Praga</t>
  </si>
  <si>
    <t>323_Esc. Barrio Lámparas</t>
  </si>
  <si>
    <t>539_Esc. Braulio Castro Chacón</t>
  </si>
  <si>
    <t>537_Esc. Braulio Odio Herrera</t>
  </si>
  <si>
    <t>493_Esc. Cangrejal</t>
  </si>
  <si>
    <t>4372_Esc. Capri</t>
  </si>
  <si>
    <t>494_Esc. Caragral</t>
  </si>
  <si>
    <t>586_Esc. Caspirola</t>
  </si>
  <si>
    <t>525_Esc. Cecilia Orlich Figueres</t>
  </si>
  <si>
    <t>510_Esc. Cecilio Piedra Gutierrez</t>
  </si>
  <si>
    <t>5534_Esc. Cedral Arriba</t>
  </si>
  <si>
    <t>496_Esc. Ceiba Alta</t>
  </si>
  <si>
    <t>520_Esc. Ceiba Baja</t>
  </si>
  <si>
    <t>521_Esc. Ceiba Este</t>
  </si>
  <si>
    <t>526_Esc. Chirogres</t>
  </si>
  <si>
    <t>509_Esc. Ciudadela Fátima</t>
  </si>
  <si>
    <t>5689_Esc. Colorado</t>
  </si>
  <si>
    <t>4382_Esc. Corazon De Jesus</t>
  </si>
  <si>
    <t>505_Esc. Corazón De Jesús</t>
  </si>
  <si>
    <t>559_Esc. Cristóbal Colón</t>
  </si>
  <si>
    <t>4930_Esc. Domingo Faustino Sarmiento</t>
  </si>
  <si>
    <t>593_Esc. Dos Cercas</t>
  </si>
  <si>
    <t>4373_Esc. Dos Cercas</t>
  </si>
  <si>
    <t>4359_Esc. Dr. Calderon Muñoz</t>
  </si>
  <si>
    <t>514_Esc. Dr. Calderón Muñoz</t>
  </si>
  <si>
    <t>571_Esc. Dr. Mariano Figueres Forges</t>
  </si>
  <si>
    <t>513_Esc. Edwin Porras Ulloa</t>
  </si>
  <si>
    <t>507_Esc. El Manzano</t>
  </si>
  <si>
    <t>551_Esc. El Rosario</t>
  </si>
  <si>
    <t>508_Esc. El Tigre</t>
  </si>
  <si>
    <t>4366_Esc. Elias Jimenez Castro</t>
  </si>
  <si>
    <t>567_Esc. Elías Jiménez Castro</t>
  </si>
  <si>
    <t>582_Esc. Fernando De Aragón</t>
  </si>
  <si>
    <t>477_Esc. Finca Capri</t>
  </si>
  <si>
    <t>536_Esc. Floria Zeledón Trejos</t>
  </si>
  <si>
    <t>548_Esc. Francisco Gamboa Mora</t>
  </si>
  <si>
    <t>558_Esc. Gabriel Brenes Robles</t>
  </si>
  <si>
    <t>4374_Esc. Gabriel Brenes Robles</t>
  </si>
  <si>
    <t>512_Esc. Guaitil</t>
  </si>
  <si>
    <t>590_Esc. Guatuso</t>
  </si>
  <si>
    <t>473_Esc. Herberth Farrer Knights</t>
  </si>
  <si>
    <t>490_Esc. Higuito</t>
  </si>
  <si>
    <t>484_Esc. Ildefonso Camacho Portuguéz</t>
  </si>
  <si>
    <t>499_Esc. Isabel La Católica</t>
  </si>
  <si>
    <t>592_Esc. Jesús Morales Garbanzo</t>
  </si>
  <si>
    <t>619_Esc. Jesús Quesada Alvarado</t>
  </si>
  <si>
    <t>530_Esc. Jesús Rojas Cruz</t>
  </si>
  <si>
    <t>4355_Esc. Joaquin Garcia Monge</t>
  </si>
  <si>
    <t>504_Esc. Joaquín García Monge</t>
  </si>
  <si>
    <t>517_Esc. Jocotal Abajo</t>
  </si>
  <si>
    <t>497_Esc. José Ángel Padilla Solís</t>
  </si>
  <si>
    <t>506_Esc. José María Zeledón Brenes</t>
  </si>
  <si>
    <t>599_Esc. José Navarro Araya</t>
  </si>
  <si>
    <t>492_Esc. José Trinidad Mora Valverde</t>
  </si>
  <si>
    <t>498_Esc. Juan Calderón Valverde</t>
  </si>
  <si>
    <t>543_Esc. Juan Monge Guillén</t>
  </si>
  <si>
    <t>519_Esc. Juan Rudín Iselín</t>
  </si>
  <si>
    <t>4363_Esc. Justo Maria Padilla Castro</t>
  </si>
  <si>
    <t>579_Esc. Justo María Padilla Castro</t>
  </si>
  <si>
    <t>522_Esc. La Cruz</t>
  </si>
  <si>
    <t>523_Esc. La Escuadra</t>
  </si>
  <si>
    <t>591_Esc. La Esperanza</t>
  </si>
  <si>
    <t>552_Esc. La Fila</t>
  </si>
  <si>
    <t>524_Esc. La Joya</t>
  </si>
  <si>
    <t>527_Esc. La Mesa</t>
  </si>
  <si>
    <t>588_Esc. La Pacaya</t>
  </si>
  <si>
    <t>528_Esc. La Palma</t>
  </si>
  <si>
    <t>529_Esc. La Trinidad</t>
  </si>
  <si>
    <t>518_Esc. La Uruca</t>
  </si>
  <si>
    <t>600_Esc. La Valencia</t>
  </si>
  <si>
    <t>500_Esc. Lagunillas</t>
  </si>
  <si>
    <t>5232_Esc. Las Gravilias</t>
  </si>
  <si>
    <t>581_Esc. Las Gravilias (Acosta)</t>
  </si>
  <si>
    <t>531_Esc. Las Gravilias (Desamparados)</t>
  </si>
  <si>
    <t>601_Esc. Las Letras</t>
  </si>
  <si>
    <t>532_Esc. Las Limas</t>
  </si>
  <si>
    <t>550_Esc. Las Mercedes</t>
  </si>
  <si>
    <t>587_Esc. Las Vegas</t>
  </si>
  <si>
    <t>511_Esc. Leandro Fonseca Naranjo</t>
  </si>
  <si>
    <t>4383_Esc. Linda Vista</t>
  </si>
  <si>
    <t>549_Esc. Linda Vista (Acosta)</t>
  </si>
  <si>
    <t>476_Esc. Linda Vista (Río Azul)</t>
  </si>
  <si>
    <t>534_Esc. Llano Bonito (Acosta)</t>
  </si>
  <si>
    <t>598_Esc. Llano Bonito (Desamparados)</t>
  </si>
  <si>
    <t>602_Esc. Los Guido</t>
  </si>
  <si>
    <t>4354_Esc. Los Guido</t>
  </si>
  <si>
    <t>596_Esc. Luis Aguilar</t>
  </si>
  <si>
    <t>501_Esc. Manuel Hidalgo Mora</t>
  </si>
  <si>
    <t>4370_Esc. Manuel Hidalgo Mora</t>
  </si>
  <si>
    <t>573_Esc. Manuel Ortuño Boutin</t>
  </si>
  <si>
    <t>4377_Esc. Manuel Ortuño Boutin</t>
  </si>
  <si>
    <t>535_Esc. Manuel Padilla Ureña</t>
  </si>
  <si>
    <t>544_Esc. María García Araya</t>
  </si>
  <si>
    <t>489_Esc. María Teresa Obregón Loría</t>
  </si>
  <si>
    <t>491_Esc. Martín Mora Rojas</t>
  </si>
  <si>
    <t>553_Esc. Matías Camacho Castro</t>
  </si>
  <si>
    <t>557_Esc. Mixta San Cristobal Sur</t>
  </si>
  <si>
    <t>538_Esc. Naranjal</t>
  </si>
  <si>
    <t>474_Esc. Ojo De Agua</t>
  </si>
  <si>
    <t>578_Esc. Paquita Ferrer De Figueres</t>
  </si>
  <si>
    <t>546_Esc. Praga</t>
  </si>
  <si>
    <t>565_Esc. República De Honduras</t>
  </si>
  <si>
    <t>4353_Esc. Republica De Panama</t>
  </si>
  <si>
    <t>556_Esc. República De Panamá</t>
  </si>
  <si>
    <t>547_Esc. República Federal De Alemania</t>
  </si>
  <si>
    <t>597_Esc. Reverendo Francisco Schmitz</t>
  </si>
  <si>
    <t>5231_Esc. Reverendo Francisco Schmitz</t>
  </si>
  <si>
    <t>533_Esc. Ricardo Jiménez Oreamuno</t>
  </si>
  <si>
    <t>554_Esc. Sabanillas</t>
  </si>
  <si>
    <t>560_Esc. San Jerónimo (Acosta)</t>
  </si>
  <si>
    <t>594_Esc. San Jerónimo (Desamparados)</t>
  </si>
  <si>
    <t>564_Esc. San Luis</t>
  </si>
  <si>
    <t>480_Esc. San Rafael</t>
  </si>
  <si>
    <t>4364_Esc. San Rafael</t>
  </si>
  <si>
    <t>575_Esc. Santa Marta</t>
  </si>
  <si>
    <t>502_Esc. Santa Teresita</t>
  </si>
  <si>
    <t>478_Esc. Saurez</t>
  </si>
  <si>
    <t>603_Esc. Sector Siete</t>
  </si>
  <si>
    <t>572_Esc. Sevilla</t>
  </si>
  <si>
    <t>563_Esc. Soledad</t>
  </si>
  <si>
    <t>595_Esc. Sor María Romero Menéses</t>
  </si>
  <si>
    <t>4362_Esc. Sotero Gonzalez Barquero</t>
  </si>
  <si>
    <t>561_Esc. Sotero González Barquero</t>
  </si>
  <si>
    <t>589_Esc. Tablazo</t>
  </si>
  <si>
    <t>576_Esc. Teruel</t>
  </si>
  <si>
    <t>577_Esc. Tiquiritos</t>
  </si>
  <si>
    <t>580_Esc. Toledo</t>
  </si>
  <si>
    <t>481_Esc. Tomás De Acosta</t>
  </si>
  <si>
    <t>503_Esc. Tranquerillas</t>
  </si>
  <si>
    <t>585_Esc. Zoncuano</t>
  </si>
  <si>
    <t>6108_I.E.G.B. Republica De Panama</t>
  </si>
  <si>
    <t>5641_J.N. Las Letras</t>
  </si>
  <si>
    <t>574_J.N. Manuel Ortuño Boutin</t>
  </si>
  <si>
    <t>488_J.N. Maria Jimenez Ureña</t>
  </si>
  <si>
    <t>566_J.N. Maria Retana Salazar</t>
  </si>
  <si>
    <t>562_J.N. Sotero Gonzalez Barquero</t>
  </si>
  <si>
    <t>604_J.N. Valencia</t>
  </si>
  <si>
    <t>3989_Liceo De Aserri</t>
  </si>
  <si>
    <t>4379_Liceo De Aserri</t>
  </si>
  <si>
    <t>3983_Liceo De Calle Fallas</t>
  </si>
  <si>
    <t>3990_Liceo De Frailes</t>
  </si>
  <si>
    <t>6110_Liceo De Frailes</t>
  </si>
  <si>
    <t>3993_Liceo De Sabanillas</t>
  </si>
  <si>
    <t>6109_Liceo De Sabanillas</t>
  </si>
  <si>
    <t>6027_Liceo Higuito</t>
  </si>
  <si>
    <t>3995_Liceo Joaquin Gutierrez Mangel</t>
  </si>
  <si>
    <t>3982_Liceo Monseñor Ruben Odio Herrera</t>
  </si>
  <si>
    <t>3984_Liceo Nuestra Señora De Desamparados</t>
  </si>
  <si>
    <t>5121_Liceo Rural Las Ceibas</t>
  </si>
  <si>
    <t>3988_Liceo San Antonio</t>
  </si>
  <si>
    <t>3991_Liceo San Gabriel De Aserri</t>
  </si>
  <si>
    <t>3985_Liceo San Miguel</t>
  </si>
  <si>
    <t>5605_Liceo San Miguel</t>
  </si>
  <si>
    <t>5814_Liceo Vuelta De Jorco</t>
  </si>
  <si>
    <t>4837_Nocturno Desamparados</t>
  </si>
  <si>
    <t>6602_Prog. Educ. Abierta Desamparados</t>
  </si>
  <si>
    <t>5235_Serv. Itin. Ens. Espec. Desamparados</t>
  </si>
  <si>
    <t>6096_Unidad Pedagógica Juan Calderón Valverde</t>
  </si>
  <si>
    <t>6135_Unidad Pedagógica La Cruz</t>
  </si>
  <si>
    <t>5735_Unidad Pedagógica La Valencia</t>
  </si>
  <si>
    <t>5870_Unidad Pedagógica Sotero González Barquero</t>
  </si>
  <si>
    <t>Grande De Térraba</t>
  </si>
  <si>
    <t>4425_C.T.P. Buenos Aires</t>
  </si>
  <si>
    <t>4170_C.T.P. De Buenos Aires</t>
  </si>
  <si>
    <t>4213_C.T.P. De Osa</t>
  </si>
  <si>
    <t>4762_C.T.P. De Osa</t>
  </si>
  <si>
    <t>6722_Cindea Buenos Aires</t>
  </si>
  <si>
    <t>6720_Cindea Ciudad Cortés</t>
  </si>
  <si>
    <t>6946_Cindea Ka Bata Siwa</t>
  </si>
  <si>
    <t>6721_Cindea Kabakol</t>
  </si>
  <si>
    <t>6805_Cnvmts. Esc. Coronado</t>
  </si>
  <si>
    <t>6805_Cnvmts. Esc. Santa Cruz</t>
  </si>
  <si>
    <t>5136_Colegio De Ujarrás</t>
  </si>
  <si>
    <t>5132_Colegio Maíz De Los Uva</t>
  </si>
  <si>
    <t>5134_Colegio Santa Eduviges</t>
  </si>
  <si>
    <t>3022_Esc. Aguas Frescas</t>
  </si>
  <si>
    <t>2923_Esc. Ajuntaderas</t>
  </si>
  <si>
    <t>6405_Esc. Aköm</t>
  </si>
  <si>
    <t>3223_Esc. Almirante</t>
  </si>
  <si>
    <t>1036_Esc. Altamira (Biolley)</t>
  </si>
  <si>
    <t>1041_Esc. Altamira (Volcán)</t>
  </si>
  <si>
    <t>732_Esc. Alto De Las Moras</t>
  </si>
  <si>
    <t>790_Esc. Alto De Veragua</t>
  </si>
  <si>
    <t>2903_Esc. Alto Los Mogos</t>
  </si>
  <si>
    <t>2890_Esc. Altos De Km. 83</t>
  </si>
  <si>
    <t>4941_Esc. Antillas Neerlandesas</t>
  </si>
  <si>
    <t>755_Esc. Arturo Tinoco Jiménez</t>
  </si>
  <si>
    <t>5887_Esc. Asentamiento Salamá</t>
  </si>
  <si>
    <t>3094_Esc. Bahía Chal</t>
  </si>
  <si>
    <t>5983_Esc. Bajo De Mollejones</t>
  </si>
  <si>
    <t>750_Esc. Bajo De Sábalo</t>
  </si>
  <si>
    <t>917_Esc. Bajo De Veragua</t>
  </si>
  <si>
    <t>1056_Esc. Bajos De Mamey</t>
  </si>
  <si>
    <t>6374_Esc. Baköm Di</t>
  </si>
  <si>
    <t>5016_Esc. Ballena</t>
  </si>
  <si>
    <t>2946_Esc. Balsar</t>
  </si>
  <si>
    <t>3029_Esc. Barrio Alemania</t>
  </si>
  <si>
    <t>808_Esc. Bella Vista</t>
  </si>
  <si>
    <t>734_Esc. Bidyan</t>
  </si>
  <si>
    <t>824_Esc. Bijagual</t>
  </si>
  <si>
    <t>828_Esc. Bikakla Jaime Ortiz C.</t>
  </si>
  <si>
    <t>1034_Esc. Biolley</t>
  </si>
  <si>
    <t>6275_Esc. Boca Brava</t>
  </si>
  <si>
    <t>763_Esc. Boca De Limón</t>
  </si>
  <si>
    <t>2897_Esc. Boca Guarumal</t>
  </si>
  <si>
    <t>736_Esc. Bökö Bata</t>
  </si>
  <si>
    <t>781_Esc. Bolas</t>
  </si>
  <si>
    <t>822_Esc. Boquete</t>
  </si>
  <si>
    <t>847_Esc. Brazo De Oro</t>
  </si>
  <si>
    <t>5982_Esc. Buena Vista</t>
  </si>
  <si>
    <t>789_Esc. Cajón</t>
  </si>
  <si>
    <t>1033_Esc. Calderón</t>
  </si>
  <si>
    <t>5315_Esc. Calienta Tigra</t>
  </si>
  <si>
    <t>2966_Esc. Caña Blanca (Palmar)</t>
  </si>
  <si>
    <t>785_Esc. Cañas</t>
  </si>
  <si>
    <t>5867_Esc. Capacitacion Ambiental Veracruz</t>
  </si>
  <si>
    <t>1032_Esc. Capri</t>
  </si>
  <si>
    <t>5522_Esc. Cartago</t>
  </si>
  <si>
    <t>6279_Esc. Cebror</t>
  </si>
  <si>
    <t>745_Esc. Ceibón</t>
  </si>
  <si>
    <t>806_Esc. Chánguena</t>
  </si>
  <si>
    <t>3031_Esc. Chocuaco</t>
  </si>
  <si>
    <t>1043_Esc. Clavera</t>
  </si>
  <si>
    <t>815_Esc. Colorado</t>
  </si>
  <si>
    <t>812_Esc. Concepción</t>
  </si>
  <si>
    <t>814_Esc. Convento</t>
  </si>
  <si>
    <t>3059_Esc. Coquito</t>
  </si>
  <si>
    <t>817_Esc. Cordoncillo</t>
  </si>
  <si>
    <t>3021_Esc. Coronado</t>
  </si>
  <si>
    <t>3042_Esc. Curime</t>
  </si>
  <si>
    <t>821_Esc. Curré</t>
  </si>
  <si>
    <t>833_Esc. Doris Z. Stone</t>
  </si>
  <si>
    <t>6004_Esc. Doris Z. Stone (Educ. Especial)</t>
  </si>
  <si>
    <t>3049_Esc. Drake</t>
  </si>
  <si>
    <t>6878_Esc. Duasklö</t>
  </si>
  <si>
    <t>3052_Esc. Eduardo Garnier Ugalde</t>
  </si>
  <si>
    <t>4765_Esc. Eduardo Garnier Ugalde</t>
  </si>
  <si>
    <t>1061_Esc. El Cacao</t>
  </si>
  <si>
    <t>1066_Esc. El Cacique</t>
  </si>
  <si>
    <t>766_Esc. El Campo (Biolley)</t>
  </si>
  <si>
    <t>3234_Esc. El Campo (Sierpe)</t>
  </si>
  <si>
    <t>957_Esc. El Carmen</t>
  </si>
  <si>
    <t>843_Esc. El Ceibo</t>
  </si>
  <si>
    <t>740_Esc. El Guayacán</t>
  </si>
  <si>
    <t>1023_Esc. El Jorón</t>
  </si>
  <si>
    <t>846_Esc. El Peje</t>
  </si>
  <si>
    <t>3153_Esc. El Progreso</t>
  </si>
  <si>
    <t>742_Esc. El Progreso</t>
  </si>
  <si>
    <t>1040_Esc. El Puente</t>
  </si>
  <si>
    <t>3050_Esc. El Refugio</t>
  </si>
  <si>
    <t>850_Esc. El Socorro</t>
  </si>
  <si>
    <t>1030_Esc. El Trébol</t>
  </si>
  <si>
    <t>816_Esc. El Vergel</t>
  </si>
  <si>
    <t>3002_Esc. Estero Guerra</t>
  </si>
  <si>
    <t>3247_Esc. Estero Real</t>
  </si>
  <si>
    <t>852_Esc. Filadelfia</t>
  </si>
  <si>
    <t>3171_Esc. Finca 2-4</t>
  </si>
  <si>
    <t>3173_Esc. Finca Cinco</t>
  </si>
  <si>
    <t>3167_Esc. Finca Diez</t>
  </si>
  <si>
    <t>3168_Esc. Finca Doce</t>
  </si>
  <si>
    <t>3202_Esc. Finca Guanacaste</t>
  </si>
  <si>
    <t>3119_Esc. Finca Jalaca</t>
  </si>
  <si>
    <t>3177_Esc. Finca Nueve</t>
  </si>
  <si>
    <t>3176_Esc. Finca Ocho</t>
  </si>
  <si>
    <t>3169_Esc. Finca Seis-Once</t>
  </si>
  <si>
    <t>3174_Esc. Finca Siete</t>
  </si>
  <si>
    <t>3172_Esc. Finca Tres</t>
  </si>
  <si>
    <t>854_Esc. Guácimo</t>
  </si>
  <si>
    <t>855_Esc. Guadalajara</t>
  </si>
  <si>
    <t>857_Esc. Guagaral</t>
  </si>
  <si>
    <t>851_Esc. Guanacaste</t>
  </si>
  <si>
    <t>762_Esc. Holanda</t>
  </si>
  <si>
    <t>871_Esc. Huacabata</t>
  </si>
  <si>
    <t>3133_Esc. I.D.A. Alto De San Juan</t>
  </si>
  <si>
    <t>5348_Esc. I.D.A. Caña Blanca</t>
  </si>
  <si>
    <t>752_Esc. I.D.A. San Martín</t>
  </si>
  <si>
    <t>3039_Esc. Jabillo</t>
  </si>
  <si>
    <t>1048_Esc. Jalisco</t>
  </si>
  <si>
    <t>860_Esc. José Fabio Góngora Umaña</t>
  </si>
  <si>
    <t>1000_Esc. Juan Rafael Mora Porras</t>
  </si>
  <si>
    <t>6404_Esc. Konyöú</t>
  </si>
  <si>
    <t>1055_Esc. La Bonga</t>
  </si>
  <si>
    <t>5693_Esc. La Bonita</t>
  </si>
  <si>
    <t>3140_Esc. La Chacarita</t>
  </si>
  <si>
    <t>937_Esc. La Dibujada</t>
  </si>
  <si>
    <t>796_Esc. La Fila</t>
  </si>
  <si>
    <t>3233_Esc. La Florida (Palmar)</t>
  </si>
  <si>
    <t>832_Esc. La Fortuna</t>
  </si>
  <si>
    <t>1052_Esc. La Gloria</t>
  </si>
  <si>
    <t>869_Esc. La Guaria (Buenos Aires)</t>
  </si>
  <si>
    <t>3080_Esc. La Guaria (Osa)</t>
  </si>
  <si>
    <t>2928_Esc. La Hacienda</t>
  </si>
  <si>
    <t>2971_Esc. La Juanita</t>
  </si>
  <si>
    <t>2988_Esc. La Navidad</t>
  </si>
  <si>
    <t>3240_Esc. La Palma</t>
  </si>
  <si>
    <t>876_Esc. La Piñera</t>
  </si>
  <si>
    <t>1060_Esc. La Puna</t>
  </si>
  <si>
    <t>747_Esc. La Sabana</t>
  </si>
  <si>
    <t>754_Esc. La Shamba</t>
  </si>
  <si>
    <t>1050_Esc. La Tinta</t>
  </si>
  <si>
    <t>941_Esc. La Virgen</t>
  </si>
  <si>
    <t>883_Esc. Lagarto</t>
  </si>
  <si>
    <t>1051_Esc. Las Brisas</t>
  </si>
  <si>
    <t>1002_Esc. Las Cruces</t>
  </si>
  <si>
    <t>810_Esc. Las Delicias</t>
  </si>
  <si>
    <t>949_Esc. Las Juntas</t>
  </si>
  <si>
    <t>741_Esc. Las Lomas</t>
  </si>
  <si>
    <t>3005_Esc. Las Nubes</t>
  </si>
  <si>
    <t>891_Esc. Las Pilas</t>
  </si>
  <si>
    <t>5799_Esc. Las Rosas</t>
  </si>
  <si>
    <t>1065_Esc. Las Vegas Río Changena</t>
  </si>
  <si>
    <t>894_Esc. Las Vueltas</t>
  </si>
  <si>
    <t>3106_Esc. Leonor Chinchilla De Figueroa</t>
  </si>
  <si>
    <t>954_Esc. Líder Rogelio Fernández Güell</t>
  </si>
  <si>
    <t>896_Esc. Linda Vista (Buenos Aires)</t>
  </si>
  <si>
    <t>2913_Esc. Linda Vista (Osa)</t>
  </si>
  <si>
    <t>897_Esc. Llano Bonito</t>
  </si>
  <si>
    <t>5565_Esc. Los Ángeles (Colinas)</t>
  </si>
  <si>
    <t>2910_Esc. Los Ángeles (Piedras Blancas)</t>
  </si>
  <si>
    <t>1038_Esc. Los Ángeles (Volcán)</t>
  </si>
  <si>
    <t>3097_Esc. Los Ángeles De Drake</t>
  </si>
  <si>
    <t>749_Esc. Los Maderos</t>
  </si>
  <si>
    <t>902_Esc. Los Naranjos</t>
  </si>
  <si>
    <t>905_Esc. Maíz De Los Borucas</t>
  </si>
  <si>
    <t>906_Esc. Maíz De Los Uva</t>
  </si>
  <si>
    <t>1080_Esc. Mallal</t>
  </si>
  <si>
    <t>835_Esc. Maravilla</t>
  </si>
  <si>
    <t>3117_Esc. María Rosa Gámez Solano</t>
  </si>
  <si>
    <t>2977_Esc. Miramar (Piedras Blancas)</t>
  </si>
  <si>
    <t>2996_Esc. Miramar (Sierpe)</t>
  </si>
  <si>
    <t>918_Esc. Miravalles</t>
  </si>
  <si>
    <t>3132_Esc. Montelimar</t>
  </si>
  <si>
    <t>3263_Esc. Nieborowsky</t>
  </si>
  <si>
    <t>777_Esc. Oasis</t>
  </si>
  <si>
    <t>853_Esc. Ocochobi</t>
  </si>
  <si>
    <t>797_Esc. Ojo De Agua (Buenos Aires)</t>
  </si>
  <si>
    <t>3114_Esc. Ojo De Agua (Osa)</t>
  </si>
  <si>
    <t>915_Esc. Olan</t>
  </si>
  <si>
    <t>3244_Esc. Once De Abril</t>
  </si>
  <si>
    <t>3170_Esc. Palmar Sur</t>
  </si>
  <si>
    <t>1074_Esc. Palmira</t>
  </si>
  <si>
    <t>874_Esc. Palmital</t>
  </si>
  <si>
    <t>925_Esc. Paraíso</t>
  </si>
  <si>
    <t>6665_Esc. Pavones</t>
  </si>
  <si>
    <t>943_Esc. Pilón</t>
  </si>
  <si>
    <t>934_Esc. Platanares</t>
  </si>
  <si>
    <t>935_Esc. Potrero Grande</t>
  </si>
  <si>
    <t>3123_Esc. Potreros De Sierpe</t>
  </si>
  <si>
    <t>938_Esc. Pueblo Nuevo (Pilas)</t>
  </si>
  <si>
    <t>899_Esc. Pueblo Nuevo (Potrero Grande)</t>
  </si>
  <si>
    <t>3130_Esc. Punta Mala</t>
  </si>
  <si>
    <t>1054_Esc. Quebrada Bonita</t>
  </si>
  <si>
    <t>3157_Esc. Rancho Quemado</t>
  </si>
  <si>
    <t>3258_Esc. Rincón De Osa</t>
  </si>
  <si>
    <t>950_Esc. Río Azul</t>
  </si>
  <si>
    <t>944_Esc. Río Grande</t>
  </si>
  <si>
    <t>3099_Esc. Riyito</t>
  </si>
  <si>
    <t>4406_Esc. Rogelio Fernández Güell</t>
  </si>
  <si>
    <t>1078_Esc. Sábalo (Buenos Aires)</t>
  </si>
  <si>
    <t>3152_Esc. Sábalo De Sierpe (Osa)</t>
  </si>
  <si>
    <t>2986_Esc. Salamá</t>
  </si>
  <si>
    <t>3161_Esc. San Antonio</t>
  </si>
  <si>
    <t>959_Esc. San Antonio</t>
  </si>
  <si>
    <t>1031_Esc. San Bosco</t>
  </si>
  <si>
    <t>3156_Esc. San Buenaventura</t>
  </si>
  <si>
    <t>1035_Esc. San Carlos (Buenos Aires)</t>
  </si>
  <si>
    <t>3158_Esc. San Carlos (Osa)</t>
  </si>
  <si>
    <t>5344_Esc. San Francisco</t>
  </si>
  <si>
    <t>3163_Esc. San Gabriel</t>
  </si>
  <si>
    <t>767_Esc. San Isidro (Buenos Aires)</t>
  </si>
  <si>
    <t>3231_Esc. San Isidro (Osa)</t>
  </si>
  <si>
    <t>916_Esc. San Joaquín</t>
  </si>
  <si>
    <t>3033_Esc. San Josecito</t>
  </si>
  <si>
    <t>804_Esc. San Juan</t>
  </si>
  <si>
    <t>974_Esc. San Luis (Buenos Aires)</t>
  </si>
  <si>
    <t>978_Esc. San Luis (Colinas)</t>
  </si>
  <si>
    <t>3191_Esc. San Marcos</t>
  </si>
  <si>
    <t>779_Esc. San Martín</t>
  </si>
  <si>
    <t>983_Esc. San Rafael (Brunka)</t>
  </si>
  <si>
    <t>5457_Esc. San Rafael (Palmar)</t>
  </si>
  <si>
    <t>942_Esc. San Rafael (Potrero Grande)</t>
  </si>
  <si>
    <t>748_Esc. San Vicente</t>
  </si>
  <si>
    <t>4940_Esc. San Vicente Y Las Granadinas</t>
  </si>
  <si>
    <t>3045_Esc. Santa Cecilia</t>
  </si>
  <si>
    <t>993_Esc. Santa Cruz</t>
  </si>
  <si>
    <t>4419_Esc. Santa Cruz</t>
  </si>
  <si>
    <t>3196_Esc. Santa Eduviges</t>
  </si>
  <si>
    <t>819_Esc. Santa Elena</t>
  </si>
  <si>
    <t>996_Esc. Santa Lucía</t>
  </si>
  <si>
    <t>760_Esc. Santa María</t>
  </si>
  <si>
    <t>5523_Esc. Santa María</t>
  </si>
  <si>
    <t>999_Esc. Santa Marta</t>
  </si>
  <si>
    <t>1001_Esc. Santa Rosa (Buenos Aires)</t>
  </si>
  <si>
    <t>3200_Esc. Santa Rosa (Osa)</t>
  </si>
  <si>
    <t>3046_Esc. Sierpe</t>
  </si>
  <si>
    <t>1063_Esc. Sikébata</t>
  </si>
  <si>
    <t>3203_Esc. Sinaí</t>
  </si>
  <si>
    <t>5521_Esc. Sipar</t>
  </si>
  <si>
    <t>6298_Esc. Ska Dikol</t>
  </si>
  <si>
    <t>731_Esc. Sonador</t>
  </si>
  <si>
    <t>6098_Esc. Tarise</t>
  </si>
  <si>
    <t>1011_Esc. Térraba</t>
  </si>
  <si>
    <t>3212_Esc. Tortuga</t>
  </si>
  <si>
    <t>3211_Esc. Tres Ríos</t>
  </si>
  <si>
    <t>842_Esc. Tres Ríos</t>
  </si>
  <si>
    <t>726_Esc. Tsene Dikol</t>
  </si>
  <si>
    <t>1013_Esc. Ujarrás</t>
  </si>
  <si>
    <t>2938_Esc. Valle De El Diquís</t>
  </si>
  <si>
    <t>3217_Esc. Venecia</t>
  </si>
  <si>
    <t>2887_Esc. Villa Bonita</t>
  </si>
  <si>
    <t>3218_Esc. Villa Colón</t>
  </si>
  <si>
    <t>759_Esc. Villa Hermosa</t>
  </si>
  <si>
    <t>3038_Esc. Vista De Térraba</t>
  </si>
  <si>
    <t>1022_Esc. Volcán</t>
  </si>
  <si>
    <t>751_Esc. Yeri</t>
  </si>
  <si>
    <t>1053_Esc. Yuavin</t>
  </si>
  <si>
    <t>946_Esc. Zapotal</t>
  </si>
  <si>
    <t>4004_Liceo Boruca</t>
  </si>
  <si>
    <t>6149_Liceo Buenos Aires</t>
  </si>
  <si>
    <t>5531_Liceo Concepción</t>
  </si>
  <si>
    <t>5820_Liceo De Terraba</t>
  </si>
  <si>
    <t>4003_Liceo El Carmen</t>
  </si>
  <si>
    <t>5166_Liceo Finca Alajuela</t>
  </si>
  <si>
    <t>6017_Liceo La Lucha</t>
  </si>
  <si>
    <t>4124_Liceo Pacifico Sur</t>
  </si>
  <si>
    <t>5260_Liceo Pacífico Sur</t>
  </si>
  <si>
    <t>4002_Liceo Potrero Grande</t>
  </si>
  <si>
    <t>5167_Liceo Rural Bahia Drake</t>
  </si>
  <si>
    <t>5168_Liceo Rural Boca De Sierpe</t>
  </si>
  <si>
    <t>5125_Liceo Rural Chánguena</t>
  </si>
  <si>
    <t>6409_Liceo Rural Salitre</t>
  </si>
  <si>
    <t>5581_Liceo Rural San Rafael De Cabagra</t>
  </si>
  <si>
    <t>6624_Liceo Rural Sikriyök</t>
  </si>
  <si>
    <t>6465_Liceo Rural Villa Hermosa</t>
  </si>
  <si>
    <t>5658_Liceo Rural Yeri</t>
  </si>
  <si>
    <t>6498_Liceo Rural Yimba Cajc</t>
  </si>
  <si>
    <t>5728_Liceo Santa Marta</t>
  </si>
  <si>
    <t>4006_Liceo Yolanda Oreamuno Unger</t>
  </si>
  <si>
    <t>4841_Nocturno De Buenos Aires</t>
  </si>
  <si>
    <t>4884_Nocturno De Osa</t>
  </si>
  <si>
    <t>5284_Nocturno Pacifico Sur</t>
  </si>
  <si>
    <t>6769_Prog. Educ. Abierta Grande De Térraba</t>
  </si>
  <si>
    <t>5678_Programa Itinerante Segunda Lengua I Y Ii Ciclos</t>
  </si>
  <si>
    <t>6811_Serv. Itin. Ens. Espec. Grande De Térraba</t>
  </si>
  <si>
    <t>6580_C.T.P. Agroportica</t>
  </si>
  <si>
    <t>5264_C.T.P. De Pococi</t>
  </si>
  <si>
    <t>4227_C.T.P. De Pococí</t>
  </si>
  <si>
    <t>4228_C.T.P. Guácimo</t>
  </si>
  <si>
    <t>4803_C.T.P. Guácimo</t>
  </si>
  <si>
    <t>6584_C.T.P. Las Palmitas</t>
  </si>
  <si>
    <t>6411_Centro De Educacion Especial De Guápiles</t>
  </si>
  <si>
    <t>4895_Cindea Cariari</t>
  </si>
  <si>
    <t>6221_Cindea Guácimo</t>
  </si>
  <si>
    <t>6586_Cindea La Rita</t>
  </si>
  <si>
    <t>6585_Cindea Río Jiménez</t>
  </si>
  <si>
    <t>6670_Cindea San Antonio Del Humo</t>
  </si>
  <si>
    <t>6671_Cindea San Martín</t>
  </si>
  <si>
    <t>6262_Cnvmts. Esc. Campo Kennedy</t>
  </si>
  <si>
    <t>6262_Cnvmts. Esc. Central Guápiles</t>
  </si>
  <si>
    <t>6262_Cnvmts. Esc. Manuel María Gutiérrez</t>
  </si>
  <si>
    <t>5536_Colegio Barra De Colorado</t>
  </si>
  <si>
    <t>6479_Colegio De Guacimo</t>
  </si>
  <si>
    <t>4144_Colegio De Jiménez</t>
  </si>
  <si>
    <t>3538_Esc- Nuevo Amanecer</t>
  </si>
  <si>
    <t>3532_Esc. África</t>
  </si>
  <si>
    <t>3570_Esc. Agrimaga</t>
  </si>
  <si>
    <t>3599_Esc. Agua Fría</t>
  </si>
  <si>
    <t>3672_Esc. Aguas Frías</t>
  </si>
  <si>
    <t>3541_Esc. Anita Grande</t>
  </si>
  <si>
    <t>3543_Esc. Astúa Pirie</t>
  </si>
  <si>
    <t>3648_Esc. Balsaville</t>
  </si>
  <si>
    <t>3683_Esc. Banamola</t>
  </si>
  <si>
    <t>5037_Esc. Barbados</t>
  </si>
  <si>
    <t>3557_Esc. Barra De Tortuguero</t>
  </si>
  <si>
    <t>3554_Esc. Barra Del Colorado Norte</t>
  </si>
  <si>
    <t>3556_Esc. Barra Del Colorado Sur</t>
  </si>
  <si>
    <t>3663_Esc. Barrio Los Ángeles</t>
  </si>
  <si>
    <t>3600_Esc. Barrios Unidos</t>
  </si>
  <si>
    <t>3571_Esc. Bella Vista</t>
  </si>
  <si>
    <t>3596_Esc. Boca Del Río Silencio</t>
  </si>
  <si>
    <t>5528_Esc. Buenaventura</t>
  </si>
  <si>
    <t>3569_Esc. Buenos Aires (Roxana)</t>
  </si>
  <si>
    <t>3610_Esc. Buenos Aires Sur (Guápiles)</t>
  </si>
  <si>
    <t>3579_Esc. Calle Uno</t>
  </si>
  <si>
    <t>3574_Esc. Campo Cinco</t>
  </si>
  <si>
    <t>3688_Esc. Campo Cuatro</t>
  </si>
  <si>
    <t>3568_Esc. Campo De Aterrizaje</t>
  </si>
  <si>
    <t>3684_Esc. Campo Dos</t>
  </si>
  <si>
    <t>3573_Esc. Campo Kennedy</t>
  </si>
  <si>
    <t>4796_Esc. Campo Kennedy</t>
  </si>
  <si>
    <t>3650_Esc. Campo Tres Este</t>
  </si>
  <si>
    <t>3559_Esc. Campo Tres Oeste</t>
  </si>
  <si>
    <t>3627_Esc. Caño Zapota</t>
  </si>
  <si>
    <t>3677_Esc. Carambola</t>
  </si>
  <si>
    <t>3646_Esc. Carlos Chacón Chavarría</t>
  </si>
  <si>
    <t>3583_Esc. Carolina</t>
  </si>
  <si>
    <t>3580_Esc. Cartagena (Guácimo)</t>
  </si>
  <si>
    <t>3653_Esc. Cartagena (Pococí)</t>
  </si>
  <si>
    <t>3595_Esc. Cascadas</t>
  </si>
  <si>
    <t>3601_Esc. Central De Guápiles</t>
  </si>
  <si>
    <t>4795_Esc. Central De Guápiles</t>
  </si>
  <si>
    <t>3674_Esc. Cerro Negro</t>
  </si>
  <si>
    <t>3686_Esc. Cocorí</t>
  </si>
  <si>
    <t>3670_Esc. Coopemalanga</t>
  </si>
  <si>
    <t>3572_Esc. Corobicí</t>
  </si>
  <si>
    <t>3631_Esc. Cuatro Esquinas</t>
  </si>
  <si>
    <t>3647_Esc. Dr. Luis Shapiro</t>
  </si>
  <si>
    <t>3528_Esc. Duacarí</t>
  </si>
  <si>
    <t>3531_Esc. Dúrika</t>
  </si>
  <si>
    <t>3598_Esc. El Aguacate</t>
  </si>
  <si>
    <t>3615_Esc. El Balastre</t>
  </si>
  <si>
    <t>3605_Esc. El Bosque</t>
  </si>
  <si>
    <t>3626_Esc. El Camarón</t>
  </si>
  <si>
    <t>3553_Esc. El Carmen</t>
  </si>
  <si>
    <t>3542_Esc. El Cedral</t>
  </si>
  <si>
    <t>3586_Esc. El Ceibo</t>
  </si>
  <si>
    <t>3594_Esc. El Cruce</t>
  </si>
  <si>
    <t>3608_Esc. El Edén</t>
  </si>
  <si>
    <t>5327_Esc. El Encanto</t>
  </si>
  <si>
    <t>3611_Esc. El Hogar</t>
  </si>
  <si>
    <t>3632_Esc. El Jardín</t>
  </si>
  <si>
    <t>3673_Esc. El Limbo</t>
  </si>
  <si>
    <t>5649_Esc. El Maná</t>
  </si>
  <si>
    <t>3693_Esc. El Millón</t>
  </si>
  <si>
    <t>3612_Esc. El Molino</t>
  </si>
  <si>
    <t>5727_Esc. El Paraíso</t>
  </si>
  <si>
    <t>3614_Esc. El Parque</t>
  </si>
  <si>
    <t>3585_Esc. El Porvenir</t>
  </si>
  <si>
    <t>3687_Esc. El Prado</t>
  </si>
  <si>
    <t>3679_Esc. El Progreso</t>
  </si>
  <si>
    <t>3641_Esc. El Rótulo</t>
  </si>
  <si>
    <t>3637_Esc. El Sota</t>
  </si>
  <si>
    <t>3649_Esc. El Tajo</t>
  </si>
  <si>
    <t>3620_Esc. El Triángulo</t>
  </si>
  <si>
    <t>5039_Esc. Escocia</t>
  </si>
  <si>
    <t>3597_Esc. Finca Dos</t>
  </si>
  <si>
    <t>3634_Esc. Finca Formosa</t>
  </si>
  <si>
    <t>3588_Esc. Guaraní</t>
  </si>
  <si>
    <t>5065_Esc. Hogar De Niños Tía Tere</t>
  </si>
  <si>
    <t>3563_Esc. Hojancha</t>
  </si>
  <si>
    <t>3576_Esc. Huetar</t>
  </si>
  <si>
    <t>3539_Esc. I.D.A. La Trinidad</t>
  </si>
  <si>
    <t>3537_Esc. I.D.A. Nayuribe</t>
  </si>
  <si>
    <t>3548_Esc. Irlanda</t>
  </si>
  <si>
    <t>3618_Esc. Iroquois</t>
  </si>
  <si>
    <t>3690_Esc. Iztarú</t>
  </si>
  <si>
    <t>3561_Esc. Jesús Jiménez Zamora</t>
  </si>
  <si>
    <t>3619_Esc. Jiménez</t>
  </si>
  <si>
    <t>3546_Esc. La Aurora</t>
  </si>
  <si>
    <t>3582_Esc. La Carlota</t>
  </si>
  <si>
    <t>3624_Esc. La Esperanza</t>
  </si>
  <si>
    <t>6554_Esc. La Florita</t>
  </si>
  <si>
    <t>3589_Esc. La Guaira</t>
  </si>
  <si>
    <t>3555_Esc. La Guaria</t>
  </si>
  <si>
    <t>6277_Esc. La Ilusión De Canta Gallo</t>
  </si>
  <si>
    <t>3640_Esc. La Lucha</t>
  </si>
  <si>
    <t>3604_Esc. La Manudita</t>
  </si>
  <si>
    <t>3577_Esc. La Maravilla</t>
  </si>
  <si>
    <t>3527_Esc. La Marina</t>
  </si>
  <si>
    <t>3671_Esc. La Perla</t>
  </si>
  <si>
    <t>3593_Esc. La Primavera</t>
  </si>
  <si>
    <t>3628_Esc. La Rita</t>
  </si>
  <si>
    <t>3680_Esc. La Sirena</t>
  </si>
  <si>
    <t>3678_Esc. La Suerte</t>
  </si>
  <si>
    <t>3560_Esc. La Teresa</t>
  </si>
  <si>
    <t>3630_Esc. La Unión</t>
  </si>
  <si>
    <t>3591_Esc. La Victoria (Cariari)</t>
  </si>
  <si>
    <t>3551_Esc. La Victoria (Rita)</t>
  </si>
  <si>
    <t>5329_Esc. Laguna Del Tortuguero</t>
  </si>
  <si>
    <t>3552_Esc. Las Brisas (Cariari)</t>
  </si>
  <si>
    <t>3545_Esc. Las Brisas Del Río Blanco (Guápiles)</t>
  </si>
  <si>
    <t>3540_Esc. Las Brisas Toro Amarillo (La Colonia)</t>
  </si>
  <si>
    <t>3544_Esc. Las Colinas</t>
  </si>
  <si>
    <t>3567_Esc. Las Colinas</t>
  </si>
  <si>
    <t>3558_Esc. Las Lomas (Duacarí)</t>
  </si>
  <si>
    <t>3625_Esc. Las Lomas Del Camaroncito</t>
  </si>
  <si>
    <t>3682_Esc. Las Mercedes</t>
  </si>
  <si>
    <t>5712_Esc. Las Orquídeas</t>
  </si>
  <si>
    <t>3581_Esc. Las Palmitas</t>
  </si>
  <si>
    <t>3590_Esc. Las Vegas</t>
  </si>
  <si>
    <t>3657_Esc. Leesville</t>
  </si>
  <si>
    <t>3609_Esc. Línea Vieja</t>
  </si>
  <si>
    <t>3602_Esc. Llano Bonito</t>
  </si>
  <si>
    <t>3536_Esc. Lomas</t>
  </si>
  <si>
    <t>3613_Esc. Londres</t>
  </si>
  <si>
    <t>3691_Esc. Los Ángeles (Guácimo)</t>
  </si>
  <si>
    <t>3635_Esc. Los Ángeles (Pococí)</t>
  </si>
  <si>
    <t>3636_Esc. Los Diamantes</t>
  </si>
  <si>
    <t>3617_Esc. Los Geranios</t>
  </si>
  <si>
    <t>3633_Esc. Los Lagos</t>
  </si>
  <si>
    <t>3565_Esc. Los Lirios</t>
  </si>
  <si>
    <t>5328_Esc. Los Naranjos</t>
  </si>
  <si>
    <t>3534_Esc. Los Pinos</t>
  </si>
  <si>
    <t>3562_Esc. Luis Xv</t>
  </si>
  <si>
    <t>5041_Esc. Macadamia</t>
  </si>
  <si>
    <t>4800_Esc. Manuel Maria Gutiérrez Zamora</t>
  </si>
  <si>
    <t>3638_Esc. Manuel María Gutiérrez Zamora</t>
  </si>
  <si>
    <t>3629_Esc. María Hidalgo Hidalgo</t>
  </si>
  <si>
    <t>3606_Esc. Mata De Limón (Pococí)</t>
  </si>
  <si>
    <t>3655_Esc. Mata De Limón Este (Guácimo)</t>
  </si>
  <si>
    <t>5726_Esc. Monterrey</t>
  </si>
  <si>
    <t>3654_Esc. Nazareth</t>
  </si>
  <si>
    <t>3575_Esc. Palermo</t>
  </si>
  <si>
    <t>6493_Esc. Palmitas Ii</t>
  </si>
  <si>
    <t>3642_Esc. Parismina</t>
  </si>
  <si>
    <t>3550_Esc. Patio San Cristóbal</t>
  </si>
  <si>
    <t>3587_Esc. Pococí</t>
  </si>
  <si>
    <t>3645_Esc. Pocora</t>
  </si>
  <si>
    <t>4794_Esc. Pocora</t>
  </si>
  <si>
    <t>3533_Esc. Pocora Sur</t>
  </si>
  <si>
    <t>5562_Esc. Portica</t>
  </si>
  <si>
    <t>3689_Esc. Pueblo Nuevo</t>
  </si>
  <si>
    <t>3616_Esc. Puerto Lindo</t>
  </si>
  <si>
    <t>3667_Esc. Río Cascadas</t>
  </si>
  <si>
    <t>3549_Esc. Río Sardinas</t>
  </si>
  <si>
    <t>3656_Esc. Roxana</t>
  </si>
  <si>
    <t>4799_Esc. Roxana</t>
  </si>
  <si>
    <t>3658_Esc. Sagrada Familia</t>
  </si>
  <si>
    <t>3659_Esc. San Antonio</t>
  </si>
  <si>
    <t>3643_Esc. San Bosco</t>
  </si>
  <si>
    <t>3578_Esc. San Cristóbal</t>
  </si>
  <si>
    <t>3592_Esc. San Gerardo (Colorado)</t>
  </si>
  <si>
    <t>3644_Esc. San Gerardo (Rita)</t>
  </si>
  <si>
    <t>3676_Esc. San Ignacio</t>
  </si>
  <si>
    <t>3652_Esc. San Isidro</t>
  </si>
  <si>
    <t>3692_Esc. San Jorge</t>
  </si>
  <si>
    <t>3661_Esc. San Luis (Guácimo)</t>
  </si>
  <si>
    <t>3660_Esc. San Luis (Pococí)</t>
  </si>
  <si>
    <t>3621_Esc. San Martín</t>
  </si>
  <si>
    <t>3685_Esc. San Pedro</t>
  </si>
  <si>
    <t>3662_Esc. San Rafael (La Colonia)</t>
  </si>
  <si>
    <t>3607_Esc. San Rafael (Rita)</t>
  </si>
  <si>
    <t>3623_Esc. Santa Clara</t>
  </si>
  <si>
    <t>3584_Esc. Santa Lucía</t>
  </si>
  <si>
    <t>3665_Esc. Santa María</t>
  </si>
  <si>
    <t>3666_Esc. Santa Rosa</t>
  </si>
  <si>
    <t>5038_Esc. Sardina</t>
  </si>
  <si>
    <t>3639_Esc. Sector Nueve</t>
  </si>
  <si>
    <t>5868_Esc. Sota Dos</t>
  </si>
  <si>
    <t>3668_Esc. Suerre</t>
  </si>
  <si>
    <t>3530_Esc. Támara</t>
  </si>
  <si>
    <t>3535_Esc. Tarire</t>
  </si>
  <si>
    <t>3681_Esc. Ticabán</t>
  </si>
  <si>
    <t>3669_Esc. Toro Amarillo</t>
  </si>
  <si>
    <t>3622_Esc. Vega</t>
  </si>
  <si>
    <t>3529_Esc. Zurquí</t>
  </si>
  <si>
    <t>4142_Experimental Bilingüe De Pococí</t>
  </si>
  <si>
    <t>5718_Experimental Bilingüe De Río Jiménez</t>
  </si>
  <si>
    <t>5040_J.N. Guápiles</t>
  </si>
  <si>
    <t>4140_Liceo Ambientalista Llano Bonito</t>
  </si>
  <si>
    <t>6000_Liceo Cuatro Esquinas</t>
  </si>
  <si>
    <t>4141_Liceo De Cariari</t>
  </si>
  <si>
    <t>6755_Liceo De Cariari</t>
  </si>
  <si>
    <t>4139_Liceo De Pocora</t>
  </si>
  <si>
    <t>4138_Liceo De Ticabán</t>
  </si>
  <si>
    <t>4143_Liceo Duacarí</t>
  </si>
  <si>
    <t>4145_Liceo La Rita</t>
  </si>
  <si>
    <t>5176_Liceo Rural Barra De Tortuguero</t>
  </si>
  <si>
    <t>5659_Liceo Rural Cartagena</t>
  </si>
  <si>
    <t>6567_Liceo Rural La Union</t>
  </si>
  <si>
    <t>5660_Liceo Rural Línea Vieja</t>
  </si>
  <si>
    <t>6667_Liceo Rural Palacios</t>
  </si>
  <si>
    <t>6385_Liceo San Antonio</t>
  </si>
  <si>
    <t>6115_Liceo San Rafael</t>
  </si>
  <si>
    <t>6512_Liceo Santisima Trinidad</t>
  </si>
  <si>
    <t>5807_Nocturno De Cariari</t>
  </si>
  <si>
    <t>4894_Nocturno De Guácimo</t>
  </si>
  <si>
    <t>4893_Nocturno De Pococí</t>
  </si>
  <si>
    <t>6101_Nocturno De Pocora</t>
  </si>
  <si>
    <t>6618_Prog. Educ. Abierta Guápiles</t>
  </si>
  <si>
    <t>5042_Programa Itinerante Artes Plásticas</t>
  </si>
  <si>
    <t>5286_Serv. Itin. Ens. Espec. Guápiles</t>
  </si>
  <si>
    <t>5197_Unidad Pedagógica Casa Hogar</t>
  </si>
  <si>
    <t>6633_C.T.P. De Belen</t>
  </si>
  <si>
    <t>4190_C.T.P. De Flores</t>
  </si>
  <si>
    <t>4902_C.T.P. De Flores</t>
  </si>
  <si>
    <t>4191_C.T.P. De Heredia</t>
  </si>
  <si>
    <t>4192_C.T.P. De Ulloa</t>
  </si>
  <si>
    <t>4625_C.T.P. De Ulloa</t>
  </si>
  <si>
    <t>6639_C.T.P. Del Este</t>
  </si>
  <si>
    <t>6526_C.T.P. Mercedes Norte</t>
  </si>
  <si>
    <t>6524_C.T.P. San Isidro De Heredia</t>
  </si>
  <si>
    <t>6504_C.T.P. San Pedro De Barva</t>
  </si>
  <si>
    <t>6525_C.T.P. Santo Domingo</t>
  </si>
  <si>
    <t>5541_Caipad Acefo-Pavas</t>
  </si>
  <si>
    <t>4814_Caipad Aciosa-Centro Integral Ocupacional Y Servicios Afines</t>
  </si>
  <si>
    <t>5508_Caipad Anampe</t>
  </si>
  <si>
    <t>5269_Caipad Apnae</t>
  </si>
  <si>
    <t>3934_Caipad Niñas En Riesgo Social Maria Mazzarello (Casa Main)</t>
  </si>
  <si>
    <t>6357_Centro Educativo Niño Jesús De Belén</t>
  </si>
  <si>
    <t>6254_Cnvmts. C.T.P. Heredia</t>
  </si>
  <si>
    <t>6254_Cnvmts. Experimental Bilingüe De Belén</t>
  </si>
  <si>
    <t>6254_Cnvmts. Ipec Barva</t>
  </si>
  <si>
    <t>6254_Cnvmts. Liceo De Belen</t>
  </si>
  <si>
    <t>6254_Cnvmts. Liceo De La Aurora</t>
  </si>
  <si>
    <t>6254_Cnvmts. Liceo Manuel Benavides Rodríguez</t>
  </si>
  <si>
    <t>4093_Colegio La Aurora</t>
  </si>
  <si>
    <t>5077_Colegio Rodrigo Hernandez Vargas</t>
  </si>
  <si>
    <t>6650_Colegio Rodrigo Hernandez Vargas</t>
  </si>
  <si>
    <t>4076_Colegio San José De La Montaña</t>
  </si>
  <si>
    <t>4081_Colegio Santa María De Guadalupe</t>
  </si>
  <si>
    <t>6240_Coned Heredia</t>
  </si>
  <si>
    <t>4083_Conservatorio Castella</t>
  </si>
  <si>
    <t>2132_Conservatorio De Castella (Primaria)</t>
  </si>
  <si>
    <t>4615_Enseñanza Especial De Heredia</t>
  </si>
  <si>
    <t>2146_Esc. Alberto Paniagua Chavarría</t>
  </si>
  <si>
    <t>2087_Esc. Alfredo González Flores</t>
  </si>
  <si>
    <t>2103_Esc. Alfredo Volio Jiménez</t>
  </si>
  <si>
    <t>2172_Esc. Aniceto Esquivel Sáenz</t>
  </si>
  <si>
    <t>4659_Esc. Arturo Morales Gutierrez</t>
  </si>
  <si>
    <t>2176_Esc. Arturo Morales Gutiérrez</t>
  </si>
  <si>
    <t>2247_Esc. Bajo Del Virilla</t>
  </si>
  <si>
    <t>2105_Esc. Barrio El Socorro</t>
  </si>
  <si>
    <t>2081_Esc. Barrio Fátima</t>
  </si>
  <si>
    <t>2109_Esc. Braulio Morales Cervantes</t>
  </si>
  <si>
    <t>2217_Esc. Calle Hernández</t>
  </si>
  <si>
    <t>2212_Esc. Calle Quiros</t>
  </si>
  <si>
    <t>2117_Esc. Castilla</t>
  </si>
  <si>
    <t>4617_Esc. Cleto Gonzalez Viquez</t>
  </si>
  <si>
    <t>2121_Esc. Cleto González Víquez</t>
  </si>
  <si>
    <t>2127_Esc. Colonia Isidreña</t>
  </si>
  <si>
    <t>4656_Esc. Concepcion</t>
  </si>
  <si>
    <t>2128_Esc. Concepción (San Isidro)</t>
  </si>
  <si>
    <t>2130_Esc. Concepción (San Rafael)</t>
  </si>
  <si>
    <t>2206_Esc. Cristóbal Colón</t>
  </si>
  <si>
    <t>4646_Esc. Cubujuqui</t>
  </si>
  <si>
    <t>2135_Esc. Cubujuquí</t>
  </si>
  <si>
    <t>2224_Esc. Domingo González Pérez</t>
  </si>
  <si>
    <t>2175_Esc. El Montecito</t>
  </si>
  <si>
    <t>2110_Esc. El Palenque</t>
  </si>
  <si>
    <t>2152_Esc. El Roble</t>
  </si>
  <si>
    <t>6381_Esc. El Roble</t>
  </si>
  <si>
    <t>2223_Esc. Elisa Soto Jiménez</t>
  </si>
  <si>
    <t>2112_Esc. Enrique Strachan</t>
  </si>
  <si>
    <t>5251_Esc. Enrique Strachan (Educ. Especial)</t>
  </si>
  <si>
    <t>2195_Esc. España</t>
  </si>
  <si>
    <t>2200_Esc. Estados Unidos De América</t>
  </si>
  <si>
    <t>4616_Esc. Fatima</t>
  </si>
  <si>
    <t>4672_Esc. Felix A. Montero M.</t>
  </si>
  <si>
    <t>2102_Esc. Félix Arcadio Montero Monge</t>
  </si>
  <si>
    <t>2159_Esc. Fidel Chaves Murillo</t>
  </si>
  <si>
    <t>4639_Esc. Fidel Chaves Murillo</t>
  </si>
  <si>
    <t>4645_Esc. Finca Guarari</t>
  </si>
  <si>
    <t>2122_Esc. Finca Guararí</t>
  </si>
  <si>
    <t>2178_Esc. I.M.A.S. De Ulloa</t>
  </si>
  <si>
    <t>2155_Esc. Jesús</t>
  </si>
  <si>
    <t>2203_Esc. Jesús Argüello Villalobos</t>
  </si>
  <si>
    <t>2208_Esc. Joaquín Camacho Ulate</t>
  </si>
  <si>
    <t>2156_Esc. Joaquín Lizano Gutiérrez</t>
  </si>
  <si>
    <t>4632_Esc. José E. González Vindas</t>
  </si>
  <si>
    <t>2221_Esc. José Ezequiel González Vindas</t>
  </si>
  <si>
    <t>2174_Esc. José Figueres Ferrer</t>
  </si>
  <si>
    <t>4631_Esc. Jose Marti</t>
  </si>
  <si>
    <t>2198_Esc. José Martí</t>
  </si>
  <si>
    <t>4670_Esc. Jose Ramon Hernandez B.</t>
  </si>
  <si>
    <t>2235_Esc. José Ramón Hernández Badilla</t>
  </si>
  <si>
    <t>4626_Esc. Juan Mora Fernandez</t>
  </si>
  <si>
    <t>2216_Esc. Juan Mora Fernández</t>
  </si>
  <si>
    <t>2225_Esc. Julia Fernández Rodríguez</t>
  </si>
  <si>
    <t>2138_Esc. La Aurora</t>
  </si>
  <si>
    <t>4644_Esc. La Aurora</t>
  </si>
  <si>
    <t>2100_Esc. La Cooperativa</t>
  </si>
  <si>
    <t>2139_Esc. La Gran Samaria</t>
  </si>
  <si>
    <t>2157_Esc. La Puebla</t>
  </si>
  <si>
    <t>2162_Esc. Laboratorio Heredia</t>
  </si>
  <si>
    <t>4619_Esc. Laboratorio Heredia (Educ. Especial)</t>
  </si>
  <si>
    <t>2164_Esc. Llorente De Flores</t>
  </si>
  <si>
    <t>4641_Esc. Llorente De Flores</t>
  </si>
  <si>
    <t>2169_Esc. Los Ángeles</t>
  </si>
  <si>
    <t>2171_Esc. Los Cartagos</t>
  </si>
  <si>
    <t>2129_Esc. Los Lagos</t>
  </si>
  <si>
    <t>2173_Esc. Lourdes</t>
  </si>
  <si>
    <t>2145_Esc. Lourdes De Sacramento</t>
  </si>
  <si>
    <t>2068_Esc. Lucila Gurdián Morales</t>
  </si>
  <si>
    <t>2096_Esc. Manuel Camacho Hernández</t>
  </si>
  <si>
    <t>2084_Esc. Manuel Del Pilar Zumbado González</t>
  </si>
  <si>
    <t>2248_Esc. Mercedes Sur</t>
  </si>
  <si>
    <t>4649_Esc. Mercedes Sur</t>
  </si>
  <si>
    <t>2249_Esc. Miguel Aguilar Bonilla</t>
  </si>
  <si>
    <t>2133_Esc. Miraflores</t>
  </si>
  <si>
    <t>6711_Esc. Música De Mercedes Norte</t>
  </si>
  <si>
    <t>6712_Esc. Música De San Isidro De Heredia</t>
  </si>
  <si>
    <t>6713_Esc. Música De Santa Bárbara</t>
  </si>
  <si>
    <t>6685_Esc. Música De Santo Domingo</t>
  </si>
  <si>
    <t>2190_Esc. Neftali Villalobos Gutiérrez</t>
  </si>
  <si>
    <t>4865_Esc. Nocturna Capacitación Obrera</t>
  </si>
  <si>
    <t>2136_Esc. Nuevo Horizonte</t>
  </si>
  <si>
    <t>4658_Esc. Nuevo Horizonte</t>
  </si>
  <si>
    <t>2207_Esc. Pbro Ricardo Salas Campos</t>
  </si>
  <si>
    <t>4652_Esc. Pedro Mª Badilla Bolaños</t>
  </si>
  <si>
    <t>2209_Esc. Pedro María Badilla Bolaños</t>
  </si>
  <si>
    <t>2140_Esc. Pedro Murillo Pérez</t>
  </si>
  <si>
    <t>2182_Esc. Porrosatí</t>
  </si>
  <si>
    <t>2187_Esc. Puente Salas</t>
  </si>
  <si>
    <t>4643_Esc. Puente Salas</t>
  </si>
  <si>
    <t>2214_Esc. Rafael Arguedas Gutiérrez</t>
  </si>
  <si>
    <t>2188_Esc. Rafael Moya Murillo</t>
  </si>
  <si>
    <t>2098_Esc. Ramón Barrantes Herrera</t>
  </si>
  <si>
    <t>2229_Esc. Rodolfo Peters Scheider</t>
  </si>
  <si>
    <t>2219_Esc. Ruben Darío</t>
  </si>
  <si>
    <t>2063_Esc. San Bosco</t>
  </si>
  <si>
    <t>4618_Esc. San Francisco</t>
  </si>
  <si>
    <t>2197_Esc. San Francisco (Heredia)</t>
  </si>
  <si>
    <t>4981_Esc. San Francisco (San Isidro)</t>
  </si>
  <si>
    <t>2202_Esc. San José</t>
  </si>
  <si>
    <t>2204_Esc. San Luis Gonzaga</t>
  </si>
  <si>
    <t>2104_Esc. San Martín</t>
  </si>
  <si>
    <t>2205_Esc. San Miguel</t>
  </si>
  <si>
    <t>2067_Esc. San Pablo</t>
  </si>
  <si>
    <t>4647_Esc. San Pablo</t>
  </si>
  <si>
    <t>2193_Esc. San Rafael De Vara Blanca</t>
  </si>
  <si>
    <t>2101_Esc. San Vicente</t>
  </si>
  <si>
    <t>2144_Esc. Santa Cecilia</t>
  </si>
  <si>
    <t>2094_Esc. Santa Cruz</t>
  </si>
  <si>
    <t>2218_Esc. Santa Elena</t>
  </si>
  <si>
    <t>2131_Esc. Santiago</t>
  </si>
  <si>
    <t>2220_Esc. Santo Tomás</t>
  </si>
  <si>
    <t>4651_Esc. Tranquilino Saenz Rojas</t>
  </si>
  <si>
    <t>2192_Esc. Tranquilino Sáenz Rojas</t>
  </si>
  <si>
    <t>2147_Esc. Ulloa</t>
  </si>
  <si>
    <t>2226_Esc. Villalobos</t>
  </si>
  <si>
    <t>4087_Experimental Bilingüe De Belen</t>
  </si>
  <si>
    <t>4866_Ipec Barva</t>
  </si>
  <si>
    <t>4863_Ipec Santa Bárbara</t>
  </si>
  <si>
    <t>4864_Ipec Santo Domingo</t>
  </si>
  <si>
    <t>2153_J.N. Benito Saenz Y Reyes</t>
  </si>
  <si>
    <t>2230_J.N. Cleto González Víquez</t>
  </si>
  <si>
    <t>2196_J.N. España</t>
  </si>
  <si>
    <t>2201_J.N. Estados Unidos De América</t>
  </si>
  <si>
    <t>2222_J.N. Jose Ezequiel Gonzalez Vindas</t>
  </si>
  <si>
    <t>2199_J.N. Jose Marti</t>
  </si>
  <si>
    <t>2215_J.N. Juan Mora Fernández</t>
  </si>
  <si>
    <t>2210_J.N. Pedro Mª Badilla B.</t>
  </si>
  <si>
    <t>2141_J.N. Pedro Murillo Pérez</t>
  </si>
  <si>
    <t>2189_J.N. Rafael Moya Murillo</t>
  </si>
  <si>
    <t>4089_Liceo Claretiano</t>
  </si>
  <si>
    <t>6716_Liceo De Guarari</t>
  </si>
  <si>
    <t>4078_Liceo De Heredia</t>
  </si>
  <si>
    <t>4086_Liceo De San Isidro</t>
  </si>
  <si>
    <t>4084_Liceo De Santa Bárbara</t>
  </si>
  <si>
    <t>4633_Liceo El Roble</t>
  </si>
  <si>
    <t>6057_Liceo Exp. Bilingüe De Belen</t>
  </si>
  <si>
    <t>4080_Liceo Ing. Carlos Pascua Zuñiga</t>
  </si>
  <si>
    <t>5407_Liceo Ing. Manuel Benavides R.</t>
  </si>
  <si>
    <t>4085_Liceo Ing. Manuel Benavides Rodriguez</t>
  </si>
  <si>
    <t>4077_Liceo Ing. Samuel Saenz Flores</t>
  </si>
  <si>
    <t>4092_Liceo Los Lagos</t>
  </si>
  <si>
    <t>4082_Liceo Mario Vindas Salazar</t>
  </si>
  <si>
    <t>4079_Liceo Regional De Flores</t>
  </si>
  <si>
    <t>6752_Liceo Rural Vara Blanca</t>
  </si>
  <si>
    <t>4090_Liceo Santo Domingo</t>
  </si>
  <si>
    <t>5406_Liceo Santo Domingo</t>
  </si>
  <si>
    <t>4860_Nocturno Alfredo González Flores</t>
  </si>
  <si>
    <t>4916_Nocturno Carlos Melendez Chaverri</t>
  </si>
  <si>
    <t>4861_Nocturno Herman Lopez Hernandez</t>
  </si>
  <si>
    <t>6610_Prog. Educ. Abierta Heredia</t>
  </si>
  <si>
    <t>6610_Prog. Sordos Liceo Ing. Manuel Benavides</t>
  </si>
  <si>
    <t>6610_Prog. Sordos Liceo Noc. Alfredo González Flores-Primaria</t>
  </si>
  <si>
    <t>5592_Prog. Sordos Liceo Noc. Alfredo González Flores-Secundaria</t>
  </si>
  <si>
    <t>4983_Programa Itinerante Artes Plásticas</t>
  </si>
  <si>
    <t>4671_Serv. Itin. Ens. Espec. Heredia</t>
  </si>
  <si>
    <t>4088_Unidad Pedagógica Liceo El Roble</t>
  </si>
  <si>
    <t>5615_C.T.P. Barrio Irvin</t>
  </si>
  <si>
    <t>6578_C.T.P. Barrio Irvin</t>
  </si>
  <si>
    <t>4195_C.T.P. Fortuna De Bagaces</t>
  </si>
  <si>
    <t>4906_C.T.P. La Fortuna Bagaces</t>
  </si>
  <si>
    <t>4194_C.T.P. Liberia</t>
  </si>
  <si>
    <t>4681_C.T.P. Liberia</t>
  </si>
  <si>
    <t>6255_Cnvmts. Colegio Santa Cecilia</t>
  </si>
  <si>
    <t>6255_Cnvmts. Instituto De Guanacaste</t>
  </si>
  <si>
    <t>6255_Cnvmts. Liceo De Bagaces</t>
  </si>
  <si>
    <t>4098_Colegio Cañas Dulces</t>
  </si>
  <si>
    <t>4101_Colegio De Bagaces</t>
  </si>
  <si>
    <t>5514_Colegio De Bagaces</t>
  </si>
  <si>
    <t>6796_Colegio Diurno La Cruz</t>
  </si>
  <si>
    <t>4097_Colegio José María Gutiérrez</t>
  </si>
  <si>
    <t>5408_Colegio José María Gutiérrez</t>
  </si>
  <si>
    <t>6222_Colegio Quebrada Grande</t>
  </si>
  <si>
    <t>4099_Colegio Santa Cecilia</t>
  </si>
  <si>
    <t>6239_Coned Liberia</t>
  </si>
  <si>
    <t>4673_Enseñanza Especial De Liberia</t>
  </si>
  <si>
    <t>2326_Esc. Adolfo Berger Faerron</t>
  </si>
  <si>
    <t>2251_Esc. Agua Caliente (Bagaces)</t>
  </si>
  <si>
    <t>2258_Esc. Agua Caliente (La Cruz)</t>
  </si>
  <si>
    <t>2255_Esc. Alba Ocampo Alvarado</t>
  </si>
  <si>
    <t>3817_Esc. Argendora</t>
  </si>
  <si>
    <t>2309_Esc. Ascensión Esquivel Ibarra</t>
  </si>
  <si>
    <t>6651_Esc. Asentamiento El Gallo</t>
  </si>
  <si>
    <t>2259_Esc. Barrio Guadalupe</t>
  </si>
  <si>
    <t>2273_Esc. Barrio Irvin</t>
  </si>
  <si>
    <t>2329_Esc. Barrio La Cruz</t>
  </si>
  <si>
    <t>3923_Esc. Belice</t>
  </si>
  <si>
    <t>3810_Esc. Bella Vista</t>
  </si>
  <si>
    <t>2325_Esc. Bello Horizonte</t>
  </si>
  <si>
    <t>4986_Esc. Bermudas</t>
  </si>
  <si>
    <t>2263_Esc. Buena Vista</t>
  </si>
  <si>
    <t>2265_Esc. Cañas Dulces</t>
  </si>
  <si>
    <t>2305_Esc. Celestino Álvarez Ruíz</t>
  </si>
  <si>
    <t>2275_Esc. Colonia Bolaños</t>
  </si>
  <si>
    <t>2277_Esc. Copalchi</t>
  </si>
  <si>
    <t>4684_Esc. Corazón De Jesús</t>
  </si>
  <si>
    <t>2260_Esc. Corazón De Jesús (Bagaces)</t>
  </si>
  <si>
    <t>2287_Esc. Corazón De Jesús (Liberia)</t>
  </si>
  <si>
    <t>2278_Esc. Cuajiniquil</t>
  </si>
  <si>
    <t>2279_Esc. Cuipilapa</t>
  </si>
  <si>
    <t>2280_Esc. Curubandé</t>
  </si>
  <si>
    <t>2268_Esc. El Arbolito</t>
  </si>
  <si>
    <t>2274_Esc. El Capulín</t>
  </si>
  <si>
    <t>5553_Esc. El Chile</t>
  </si>
  <si>
    <t>2289_Esc. El Consuelo</t>
  </si>
  <si>
    <t>2291_Esc. El Guayabo</t>
  </si>
  <si>
    <t>4686_Esc. El Guayabo</t>
  </si>
  <si>
    <t>5561_Esc. El Peloncito</t>
  </si>
  <si>
    <t>2256_Esc. El Porvenir</t>
  </si>
  <si>
    <t>2324_Esc. El Triunfo</t>
  </si>
  <si>
    <t>2295_Esc. Falconiana</t>
  </si>
  <si>
    <t>2296_Esc. Fausto Guzmán Calvo</t>
  </si>
  <si>
    <t>2257_Esc. General Tomás Guardia Gutiérrez</t>
  </si>
  <si>
    <t>2264_Esc. Gil Tablada Corea</t>
  </si>
  <si>
    <t>2290_Esc. Guapinol</t>
  </si>
  <si>
    <t>2282_Esc. Guardia</t>
  </si>
  <si>
    <t>2266_Esc. I.D.A. Bagatzi</t>
  </si>
  <si>
    <t>2267_Esc. I.D.A. Las Playitas</t>
  </si>
  <si>
    <t>2250_Esc. I.D.A. San Ramón</t>
  </si>
  <si>
    <t>2292_Esc. Irigaray</t>
  </si>
  <si>
    <t>2319_Esc. Isabel Brown Brown</t>
  </si>
  <si>
    <t>2323_Esc. Jesús De Nazareth</t>
  </si>
  <si>
    <t>4989_Esc. Julia Acuña De Somarribas</t>
  </si>
  <si>
    <t>3883_Esc. Juntas De Caoba</t>
  </si>
  <si>
    <t>2297_Esc. La Garita</t>
  </si>
  <si>
    <t>2276_Esc. La Libertad</t>
  </si>
  <si>
    <t>2328_Esc. La Victoria</t>
  </si>
  <si>
    <t>4677_Esc. La Victoria</t>
  </si>
  <si>
    <t>2298_Esc. La Virgen</t>
  </si>
  <si>
    <t>2299_Esc. Laboratorio John Fitzgerald Kennedy</t>
  </si>
  <si>
    <t>2300_Esc. Las Brisas</t>
  </si>
  <si>
    <t>2262_Esc. Las Delicias</t>
  </si>
  <si>
    <t>2301_Esc. Las Lilas</t>
  </si>
  <si>
    <t>2286_Esc. Las Vueltas</t>
  </si>
  <si>
    <t>2302_Esc. Limonal</t>
  </si>
  <si>
    <t>2307_Esc. Llanos De Cortés</t>
  </si>
  <si>
    <t>2303_Esc. Los Andes</t>
  </si>
  <si>
    <t>4987_Esc. Los Ángeles (Bagaces)</t>
  </si>
  <si>
    <t>5520_Esc. Los Ángeles (Liberia)</t>
  </si>
  <si>
    <t>2285_Esc. Los Ángeles (Santa Cecilia)</t>
  </si>
  <si>
    <t>3804_Esc. Los Ángeles (Santa Cecilia)-Unidocente</t>
  </si>
  <si>
    <t>2304_Esc. Los Inocentes</t>
  </si>
  <si>
    <t>5692_Esc. Los Lagos</t>
  </si>
  <si>
    <t>3796_Esc. Los Palmares</t>
  </si>
  <si>
    <t>2254_Esc. Maquencal</t>
  </si>
  <si>
    <t>2288_Esc. Marcelino García Flamenco</t>
  </si>
  <si>
    <t>2306_Esc. Montenegro</t>
  </si>
  <si>
    <t>2308_Esc. Moracia</t>
  </si>
  <si>
    <t>2271_Esc. Nueva Generación</t>
  </si>
  <si>
    <t>2330_Esc. Pelón De La Bajura</t>
  </si>
  <si>
    <t>3931_Esc. Piedras Azules</t>
  </si>
  <si>
    <t>2283_Esc. Pijije</t>
  </si>
  <si>
    <t>2310_Esc. Pueblo Nuevo (Bagaces)</t>
  </si>
  <si>
    <t>2253_Esc. Pueblo Nuevo (Liberia)</t>
  </si>
  <si>
    <t>2311_Esc. Rincón De La Cruz</t>
  </si>
  <si>
    <t>2294_Esc. Rincón De La Vieja</t>
  </si>
  <si>
    <t>2269_Esc. Rodeito</t>
  </si>
  <si>
    <t>2313_Esc. Salitral</t>
  </si>
  <si>
    <t>2293_Esc. Salvador Villar Muñoz</t>
  </si>
  <si>
    <t>2314_Esc. San Bernardo</t>
  </si>
  <si>
    <t>2315_Esc. San Dimas</t>
  </si>
  <si>
    <t>2312_Esc. San Fernando</t>
  </si>
  <si>
    <t>2316_Esc. San Isidro</t>
  </si>
  <si>
    <t>2317_Esc. San Jorge</t>
  </si>
  <si>
    <t>3793_Esc. San Pablo</t>
  </si>
  <si>
    <t>2318_Esc. San Pedro De Mogote</t>
  </si>
  <si>
    <t>3890_Esc. San Rafael</t>
  </si>
  <si>
    <t>2261_Esc. San Vicente</t>
  </si>
  <si>
    <t>2321_Esc. Santa Cecilia</t>
  </si>
  <si>
    <t>2281_Esc. Santa Elena</t>
  </si>
  <si>
    <t>2322_Esc. Santa Fe</t>
  </si>
  <si>
    <t>2327_Esc. Sonzapote</t>
  </si>
  <si>
    <t>2252_Esc. Tempatal</t>
  </si>
  <si>
    <t>4100_Experimental Bilingüe De La Cruz</t>
  </si>
  <si>
    <t>4102_Instituto De Guanacaste</t>
  </si>
  <si>
    <t>4870_Ipec Liberia</t>
  </si>
  <si>
    <t>2270_J.N. Liberia</t>
  </si>
  <si>
    <t>2320_J.N. San Roque</t>
  </si>
  <si>
    <t>4096_Liceo Artístico Felipe Pérez Pérez</t>
  </si>
  <si>
    <t>5844_Liceo Cuajiniquil</t>
  </si>
  <si>
    <t>5535_Liceo De Guardia</t>
  </si>
  <si>
    <t>5845_Liceo El Consuelo</t>
  </si>
  <si>
    <t>5590_Liceo Juntas De Caoba</t>
  </si>
  <si>
    <t>4103_Liceo Laboratorio De Liberia</t>
  </si>
  <si>
    <t>5897_Liceo Rural Bella Vista</t>
  </si>
  <si>
    <t>5708_Liceo Rural La Garita</t>
  </si>
  <si>
    <t>5674_Liceo Rural Piedras Azules</t>
  </si>
  <si>
    <t>6475_Nocturno De Bagaces</t>
  </si>
  <si>
    <t>4869_Nocturno De Liberia</t>
  </si>
  <si>
    <t>4867_Nocturno La Cruz</t>
  </si>
  <si>
    <t>6611_Prog. Educ. Abierta Liberia</t>
  </si>
  <si>
    <t>4990_Programa Itinerante Artes Plásticas</t>
  </si>
  <si>
    <t>5254_Serv. Itin. Ens. Espec. Liberia</t>
  </si>
  <si>
    <t>5588_Telesecundaria Las Brisas</t>
  </si>
  <si>
    <t>4222_C.T.P. De Bataan</t>
  </si>
  <si>
    <t>4776_C.T.P. De Bataan</t>
  </si>
  <si>
    <t>4221_C.T.P. De Limon</t>
  </si>
  <si>
    <t>6579_C.T.P. De Liverpool</t>
  </si>
  <si>
    <t>4226_C.T.P. Padre Roberto Evans</t>
  </si>
  <si>
    <t>4787_C.T.P. Padre Roberto Evans</t>
  </si>
  <si>
    <t>4224_C.T.P. Valle La Estrella</t>
  </si>
  <si>
    <t>5687_Cindea 28 Millas</t>
  </si>
  <si>
    <t>6833_Cindea El Cocal</t>
  </si>
  <si>
    <t>6499_Cindea Herediana</t>
  </si>
  <si>
    <t>6511_Cindea La Bomba</t>
  </si>
  <si>
    <t>5889_Cindea La Florida</t>
  </si>
  <si>
    <t>5688_Cindea Limon</t>
  </si>
  <si>
    <t>6261_Cnvmts. C.T.P. Limón</t>
  </si>
  <si>
    <t>6261_Cnvmts. C.T.P. Roberto Evans De Siquirres</t>
  </si>
  <si>
    <t>6261_Cnvmts. Esc. De Bataán</t>
  </si>
  <si>
    <t>6261_Cnvmts. Liceo Académico/Esc. De Sixaola</t>
  </si>
  <si>
    <t>4133_Colegio De Limon</t>
  </si>
  <si>
    <t>6500_Colegio De Pacuare</t>
  </si>
  <si>
    <t>6717_Colegio De Siquirres</t>
  </si>
  <si>
    <t>4225_Colegio Deportivo De Limon</t>
  </si>
  <si>
    <t>6501_Colegio Florida</t>
  </si>
  <si>
    <t>4774_Colegio Limon</t>
  </si>
  <si>
    <t>6243_Coned Limón</t>
  </si>
  <si>
    <t>3480_Esc. Aguas Zarcas</t>
  </si>
  <si>
    <t>3271_Esc. Altos De Bonilla</t>
  </si>
  <si>
    <t>5026_Esc. Altos De Germania</t>
  </si>
  <si>
    <t>3418_Esc. Antonio Fernandez Gamboa</t>
  </si>
  <si>
    <t>3285_Esc. Armenia</t>
  </si>
  <si>
    <t>3526_Esc. Asuncion</t>
  </si>
  <si>
    <t>3307_Esc. Atilia Mata Freses</t>
  </si>
  <si>
    <t>3303_Esc. Balvanero Vargas Molina</t>
  </si>
  <si>
    <t>3305_Esc. Bananito Norte</t>
  </si>
  <si>
    <t>3464_Esc. Bananito Sur</t>
  </si>
  <si>
    <t>3390_Esc. Barbilla</t>
  </si>
  <si>
    <t>3301_Esc. Barra De Pacuare</t>
  </si>
  <si>
    <t>3306_Esc. Barra De Parismina</t>
  </si>
  <si>
    <t>3345_Esc. Barrio Limoncito</t>
  </si>
  <si>
    <t>4773_Esc. Bataan</t>
  </si>
  <si>
    <t>3367_Esc. Bataán</t>
  </si>
  <si>
    <t>3439_Esc. Bella Vista</t>
  </si>
  <si>
    <t>3309_Esc. Betania</t>
  </si>
  <si>
    <t>3308_Esc. Beverly</t>
  </si>
  <si>
    <t>3511_Esc. Bocuare</t>
  </si>
  <si>
    <t>3353_Esc. Bonifacio</t>
  </si>
  <si>
    <t>3314_Esc. Bordon Lilan</t>
  </si>
  <si>
    <t>3315_Esc. Boston</t>
  </si>
  <si>
    <t>3370_Esc. Bristol</t>
  </si>
  <si>
    <t>3329_Esc. Buena Vista</t>
  </si>
  <si>
    <t>3452_Esc. Buenos Aires</t>
  </si>
  <si>
    <t>3320_Esc. Bufalo</t>
  </si>
  <si>
    <t>3321_Esc. Burrico</t>
  </si>
  <si>
    <t>3324_Esc. Cahuita</t>
  </si>
  <si>
    <t>3433_Esc. Caño Blanco</t>
  </si>
  <si>
    <t>3331_Esc. Caño Negro</t>
  </si>
  <si>
    <t>3327_Esc. Carbon 1</t>
  </si>
  <si>
    <t>3333_Esc. Casorla</t>
  </si>
  <si>
    <t>3449_Esc. Castillo Nuevo</t>
  </si>
  <si>
    <t>3288_Esc. Catarina</t>
  </si>
  <si>
    <t>3278_Esc. Cedar Creek</t>
  </si>
  <si>
    <t>3339_Esc. Celina</t>
  </si>
  <si>
    <t>3342_Esc. Cimarrones</t>
  </si>
  <si>
    <t>3323_Esc. Ciudadela Flores</t>
  </si>
  <si>
    <t>3332_Esc. Colonia Puriscaleña</t>
  </si>
  <si>
    <t>5644_Esc. Comadre</t>
  </si>
  <si>
    <t>3351_Esc. Concepción</t>
  </si>
  <si>
    <t>3356_Esc. Corina</t>
  </si>
  <si>
    <t>3506_Esc. Cuatro Millas (Matina)</t>
  </si>
  <si>
    <t>3311_Esc. Cuatro Millas (Siquirres)</t>
  </si>
  <si>
    <t>3363_Esc. Cultivez</t>
  </si>
  <si>
    <t>3268_Esc. Davao</t>
  </si>
  <si>
    <t>3364_Esc. Daytonia</t>
  </si>
  <si>
    <t>3366_Esc. Dindiri</t>
  </si>
  <si>
    <t>3326_Esc. Dondonia 1</t>
  </si>
  <si>
    <t>3424_Esc. Dondonia 2</t>
  </si>
  <si>
    <t>5326_Esc. Dos Ramas</t>
  </si>
  <si>
    <t>3463_Esc. El Bosque</t>
  </si>
  <si>
    <t>3396_Esc. El Carmen</t>
  </si>
  <si>
    <t>3504_Esc. El Cocal</t>
  </si>
  <si>
    <t>3487_Esc. El Coco</t>
  </si>
  <si>
    <t>3292_Esc. El Cruce</t>
  </si>
  <si>
    <t>3483_Esc. El Encanto</t>
  </si>
  <si>
    <t>3471_Esc. El Milano</t>
  </si>
  <si>
    <t>3294_Esc. El Parque</t>
  </si>
  <si>
    <t>3448_Esc. El Peje</t>
  </si>
  <si>
    <t>3277_Esc. El Porvenir</t>
  </si>
  <si>
    <t>3474_Esc. El Progreso</t>
  </si>
  <si>
    <t>3440_Esc. El Silencio</t>
  </si>
  <si>
    <t>3401_Esc. El Trébol</t>
  </si>
  <si>
    <t>3402_Esc. Estrada</t>
  </si>
  <si>
    <t>3507_Esc. Fausto Herrera Cordero</t>
  </si>
  <si>
    <t>3404_Esc. Finca Costa Rica</t>
  </si>
  <si>
    <t>3432_Esc. Finca Margarita</t>
  </si>
  <si>
    <t>3330_Esc. Finca Ocho</t>
  </si>
  <si>
    <t>3425_Esc. Florida</t>
  </si>
  <si>
    <t>3525_Esc. Freeman</t>
  </si>
  <si>
    <t>3283_Esc. Gandoca</t>
  </si>
  <si>
    <t>4770_Esc. General Tomas Guardia Gutierrez</t>
  </si>
  <si>
    <t>3414_Esc. General Tomás Guardia Gutiérrez</t>
  </si>
  <si>
    <t>3412_Esc. Germania</t>
  </si>
  <si>
    <t>3394_Esc. Goly</t>
  </si>
  <si>
    <t>5028_Esc. Grano De Oro</t>
  </si>
  <si>
    <t>3415_Esc. Guayacan</t>
  </si>
  <si>
    <t>3373_Esc. Hone Creek</t>
  </si>
  <si>
    <t>3322_Esc. I.D.A. Los Ángeles</t>
  </si>
  <si>
    <t>3282_Esc. I.D.A. Louisiana</t>
  </si>
  <si>
    <t>3522_Esc. Imperio</t>
  </si>
  <si>
    <t>3319_Esc. Indiana Dos</t>
  </si>
  <si>
    <t>3416_Esc. Indiana Tres</t>
  </si>
  <si>
    <t>3417_Esc. Justo Antonio Facio</t>
  </si>
  <si>
    <t>4772_Esc. Justo Antonio Facio</t>
  </si>
  <si>
    <t>3450_Esc. Kent De Bananito Norte</t>
  </si>
  <si>
    <t>3289_Esc. La Amelia</t>
  </si>
  <si>
    <t>3423_Esc. La Bomba</t>
  </si>
  <si>
    <t>3313_Esc. La Catalina</t>
  </si>
  <si>
    <t>3523_Esc. La Celia</t>
  </si>
  <si>
    <t>3458_Esc. La Colina</t>
  </si>
  <si>
    <t>3435_Esc. La Colonia</t>
  </si>
  <si>
    <t>3519_Esc. La Esperanza (Matina)</t>
  </si>
  <si>
    <t>3350_Esc. La Esperanza (Siquirres)</t>
  </si>
  <si>
    <t>3426_Esc. La Francia</t>
  </si>
  <si>
    <t>3517_Esc. La Guaria</t>
  </si>
  <si>
    <t>3427_Esc. La Herediana</t>
  </si>
  <si>
    <t>6169_Esc. La Herediana</t>
  </si>
  <si>
    <t>3502_Esc. La Iberia</t>
  </si>
  <si>
    <t>3274_Esc. La Josefina</t>
  </si>
  <si>
    <t>3397_Esc. La Lucha</t>
  </si>
  <si>
    <t>3508_Esc. La Maravilla</t>
  </si>
  <si>
    <t>3429_Esc. La Margarita</t>
  </si>
  <si>
    <t>6002_Esc. La Palma</t>
  </si>
  <si>
    <t>3462_Esc. La Pascua</t>
  </si>
  <si>
    <t>3520_Esc. La Perla</t>
  </si>
  <si>
    <t>3482_Esc. La Perlita</t>
  </si>
  <si>
    <t>6393_Esc. La Siberia</t>
  </si>
  <si>
    <t>3514_Esc. La Unión Río Perla</t>
  </si>
  <si>
    <t>3437_Esc. Larga Distancia</t>
  </si>
  <si>
    <t>3310_Esc. Las Brisas (Pacuarito)</t>
  </si>
  <si>
    <t>3457_Esc. Las Brisas (Río Blanco)</t>
  </si>
  <si>
    <t>5866_Esc. Las Brisas (Valle La Estrella)</t>
  </si>
  <si>
    <t>3272_Esc. Las Brisas De Zent (Matina)</t>
  </si>
  <si>
    <t>3286_Esc. Las Brisas Del Reventazon (Siquirres)</t>
  </si>
  <si>
    <t>3419_Esc. Las Lomas</t>
  </si>
  <si>
    <t>3453_Esc. Las Palmiras</t>
  </si>
  <si>
    <t>3499_Esc. Líder Westfalia</t>
  </si>
  <si>
    <t>4784_Esc. Limon 2000</t>
  </si>
  <si>
    <t>3385_Esc. Limón 2000</t>
  </si>
  <si>
    <t>3436_Esc. Linda Vista</t>
  </si>
  <si>
    <t>3312_Esc. Línea B</t>
  </si>
  <si>
    <t>3375_Esc. Liverpool</t>
  </si>
  <si>
    <t>3291_Esc. Llano Grande</t>
  </si>
  <si>
    <t>6743_Esc. Loma Linda</t>
  </si>
  <si>
    <t>3509_Esc. Lomas Del Toro</t>
  </si>
  <si>
    <t>3276_Esc. Los Almendros</t>
  </si>
  <si>
    <t>3438_Esc. Los Ángeles</t>
  </si>
  <si>
    <t>3407_Esc. Los Corales</t>
  </si>
  <si>
    <t>4778_Esc. Los Corales</t>
  </si>
  <si>
    <t>3413_Esc. Los Lirios</t>
  </si>
  <si>
    <t>3376_Esc. Luzon</t>
  </si>
  <si>
    <t>3442_Esc. Manzanillo</t>
  </si>
  <si>
    <t>3466_Esc. Margarita Rojas Zúñiga</t>
  </si>
  <si>
    <t>3443_Esc. María Luisa</t>
  </si>
  <si>
    <t>3344_Esc. Maryland</t>
  </si>
  <si>
    <t>3444_Esc. Mata De Limón</t>
  </si>
  <si>
    <t>3379_Esc. Matina</t>
  </si>
  <si>
    <t>4780_Esc. Matina</t>
  </si>
  <si>
    <t>3501_Esc. Miravalles</t>
  </si>
  <si>
    <t>3380_Esc. Moín</t>
  </si>
  <si>
    <t>3371_Esc. Montecristo</t>
  </si>
  <si>
    <t>3365_Esc. Monteverde (Siquirres)</t>
  </si>
  <si>
    <t>3372_Esc. Monteverde (Talamanca)</t>
  </si>
  <si>
    <t>3399_Esc. Nueva Esperanza</t>
  </si>
  <si>
    <t>3400_Esc. Nueva Virginia</t>
  </si>
  <si>
    <t>5033_Esc. Nuevo Santo Domingo</t>
  </si>
  <si>
    <t>3564_Esc. Ojo De Agua (Guácimo)</t>
  </si>
  <si>
    <t>3467_Esc. Ojo De Agua (Limón)</t>
  </si>
  <si>
    <t>3455_Esc. Olivia</t>
  </si>
  <si>
    <t>3454_Esc. Olympia Trejos López</t>
  </si>
  <si>
    <t>3382_Esc. Pacuarito</t>
  </si>
  <si>
    <t>3374_Esc. Palacios</t>
  </si>
  <si>
    <t>3334_Esc. Palestina De Zent</t>
  </si>
  <si>
    <t>3460_Esc. Pandora Oeste</t>
  </si>
  <si>
    <t>3461_Esc. Paraíso</t>
  </si>
  <si>
    <t>3297_Esc. Paraíso De Bananito</t>
  </si>
  <si>
    <t>3383_Esc. Penshurt</t>
  </si>
  <si>
    <t>3465_Esc. Portete</t>
  </si>
  <si>
    <t>5032_Esc. Proyecto Pacuare</t>
  </si>
  <si>
    <t>3318_Esc. Pueblo Civil</t>
  </si>
  <si>
    <t>3300_Esc. Pueblo Nuevo (Limón)</t>
  </si>
  <si>
    <t>3355_Esc. Pueblo Nuevo (Siquirres)</t>
  </si>
  <si>
    <t>3384_Esc. Puerto Viejo</t>
  </si>
  <si>
    <t>3469_Esc. Rafael Yglesias Castro</t>
  </si>
  <si>
    <t>4771_Esc. Rafael Yglesias Castro</t>
  </si>
  <si>
    <t>3430_Esc. Ramal Siete</t>
  </si>
  <si>
    <t>3357_Esc. Río Banano</t>
  </si>
  <si>
    <t>3470_Esc. Río Blanco</t>
  </si>
  <si>
    <t>3360_Esc. Río Cuba</t>
  </si>
  <si>
    <t>3335_Esc. Río Duruy</t>
  </si>
  <si>
    <t>3392_Esc. Río Negro</t>
  </si>
  <si>
    <t>3411_Esc. Río Quito</t>
  </si>
  <si>
    <t>3340_Esc. Río Victoria</t>
  </si>
  <si>
    <t>3476_Esc. Saborío</t>
  </si>
  <si>
    <t>3477_Esc. Sahara</t>
  </si>
  <si>
    <t>3478_Esc. San Alberto</t>
  </si>
  <si>
    <t>3479_Esc. San Andrés</t>
  </si>
  <si>
    <t>3491_Esc. San Antonio</t>
  </si>
  <si>
    <t>3547_Esc. San Bosco</t>
  </si>
  <si>
    <t>3521_Esc. San Carlos</t>
  </si>
  <si>
    <t>3451_Esc. San Cecilio</t>
  </si>
  <si>
    <t>3386_Esc. San Clemente</t>
  </si>
  <si>
    <t>5025_Esc. San Cristóbal Y Nevis</t>
  </si>
  <si>
    <t>3481_Esc. San Isidro (Alegría)</t>
  </si>
  <si>
    <t>3475_Esc. San Isidro De Florida</t>
  </si>
  <si>
    <t>3516_Esc. San Joaquín</t>
  </si>
  <si>
    <t>3405_Esc. San Juan</t>
  </si>
  <si>
    <t>3299_Esc. San Luis</t>
  </si>
  <si>
    <t>3503_Esc. San Miguel (Matina)</t>
  </si>
  <si>
    <t>3284_Esc. San Miguel (Talamanca)</t>
  </si>
  <si>
    <t>3352_Esc. San Rafael (Siquirres)</t>
  </si>
  <si>
    <t>3267_Esc. San Rafael (Valle La Estrella)</t>
  </si>
  <si>
    <t>3486_Esc. Santa Eduviges</t>
  </si>
  <si>
    <t>3387_Esc. Santa María</t>
  </si>
  <si>
    <t>3488_Esc. Santa Marta (Matina)</t>
  </si>
  <si>
    <t>3492_Esc. Santa Marta (Siquirres)</t>
  </si>
  <si>
    <t>3472_Esc. Santa Rita</t>
  </si>
  <si>
    <t>3493_Esc. Santa Rosa</t>
  </si>
  <si>
    <t>3317_Esc. Sector Norte</t>
  </si>
  <si>
    <t>3328_Esc. Seis Amigos</t>
  </si>
  <si>
    <t>3393_Esc. Silvestre Grant Griffith</t>
  </si>
  <si>
    <t>5752_Esc. Silvestre Grant Griffith</t>
  </si>
  <si>
    <t>3290_Esc. Siquirrito</t>
  </si>
  <si>
    <t>3298_Esc. Tobías Vaglio</t>
  </si>
  <si>
    <t>3273_Esc. Trocha Los Ceibos</t>
  </si>
  <si>
    <t>3391_Esc. Tuba Creek #1</t>
  </si>
  <si>
    <t>3280_Esc. Unión Campesina</t>
  </si>
  <si>
    <t>3446_Esc. Unión Río Peje</t>
  </si>
  <si>
    <t>3513_Esc. Valle De Las Rosas</t>
  </si>
  <si>
    <t>3484_Esc. Valle La Aurora</t>
  </si>
  <si>
    <t>3428_Esc. Vegas De Imperio</t>
  </si>
  <si>
    <t>3515_Esc. Vegas De Madre De Dios</t>
  </si>
  <si>
    <t>3505_Esc. Veintiocho Millas</t>
  </si>
  <si>
    <t>3368_Esc. Veintiseis Millas</t>
  </si>
  <si>
    <t>3495_Esc. Venecia</t>
  </si>
  <si>
    <t>3408_Esc. Villa Del Mar # 1</t>
  </si>
  <si>
    <t>3406_Esc. Villa Del Mar # 2</t>
  </si>
  <si>
    <t>3279_Esc. Villa Hermosa</t>
  </si>
  <si>
    <t>3389_Esc. Zent</t>
  </si>
  <si>
    <t>3441_Esc. Zephaniah Farguharson Vassell</t>
  </si>
  <si>
    <t>5882_Experimental Bilingüe De Siquirres</t>
  </si>
  <si>
    <t>6350_I.E.G.B. Limon 2000</t>
  </si>
  <si>
    <t>5316_Liceo Capitan Ramon Rivas</t>
  </si>
  <si>
    <t>4131_Liceo De Matina</t>
  </si>
  <si>
    <t>4137_Liceo La Alegria</t>
  </si>
  <si>
    <t>5295_Liceo La Perla</t>
  </si>
  <si>
    <t>4134_Liceo Mario Bourne Bourne</t>
  </si>
  <si>
    <t>4132_Liceo Maryland</t>
  </si>
  <si>
    <t>6103_Liceo Paraiso</t>
  </si>
  <si>
    <t>4128_Liceo Rio Banano</t>
  </si>
  <si>
    <t>4130_Liceo Rodrigo Solano Quiros</t>
  </si>
  <si>
    <t>5895_Liceo Rural Aguas Zarcas</t>
  </si>
  <si>
    <t>5170_Liceo Rural Barra Parismina</t>
  </si>
  <si>
    <t>5173_Liceo Rural Cahuita</t>
  </si>
  <si>
    <t>5662_Liceo Rural De Puerto Viejo</t>
  </si>
  <si>
    <t>5846_Liceo Rural Gandoca</t>
  </si>
  <si>
    <t>5847_Liceo Rural La Celina</t>
  </si>
  <si>
    <t>5972_Liceo San Carlos Pacuarito</t>
  </si>
  <si>
    <t>4129_Liceo Sixaola</t>
  </si>
  <si>
    <t>5567_Liceo Venecia</t>
  </si>
  <si>
    <t>4890_Nocturno De Bataan</t>
  </si>
  <si>
    <t>4889_Nocturno De Limon</t>
  </si>
  <si>
    <t>5706_Nocturno De Siquirres</t>
  </si>
  <si>
    <t>6617_Prog. Educ. Abierta Limón</t>
  </si>
  <si>
    <t>5034_Programa Itinerante Artes Plásticas</t>
  </si>
  <si>
    <t>5263_Serv. Itin. Ens. Espec. Limón</t>
  </si>
  <si>
    <t>5683_Unidad Pedagógica Río Cuba</t>
  </si>
  <si>
    <t>Los Santos</t>
  </si>
  <si>
    <t>4186_C.T.P. Jose Daniel Flores</t>
  </si>
  <si>
    <t>4188_C.T.P. San Pablo</t>
  </si>
  <si>
    <t>6252_Cnvmts. Liceo De Tarrazu</t>
  </si>
  <si>
    <t>1812_Esc. Alejandro Aguilar Machado</t>
  </si>
  <si>
    <t>1741_Esc. Alto De San Juan</t>
  </si>
  <si>
    <t>1834_Esc. Bajo Canet</t>
  </si>
  <si>
    <t>1747_Esc. Bajo La Trinidad</t>
  </si>
  <si>
    <t>1745_Esc. Bajo Los Angeles</t>
  </si>
  <si>
    <t>487_Esc. Bijagual Norte</t>
  </si>
  <si>
    <t>1895_Esc. Camilo Gamboa Vargas</t>
  </si>
  <si>
    <t>1766_Esc. Carrizal</t>
  </si>
  <si>
    <t>1810_Esc. Cuesta De Moras</t>
  </si>
  <si>
    <t>1791_Esc. El Cedral</t>
  </si>
  <si>
    <t>1924_Esc. El Higuerón</t>
  </si>
  <si>
    <t>1795_Esc. El Jardín</t>
  </si>
  <si>
    <t>1798_Esc. El Rodeo</t>
  </si>
  <si>
    <t>1802_Esc. Guadalupe</t>
  </si>
  <si>
    <t>1734_Esc. Jaboncillo</t>
  </si>
  <si>
    <t>6555_Esc. Japón</t>
  </si>
  <si>
    <t>1811_Esc. La Angostura</t>
  </si>
  <si>
    <t>1903_Esc. La Concepción</t>
  </si>
  <si>
    <t>1813_Esc. La Cuesta</t>
  </si>
  <si>
    <t>1862_Esc. La Esperanza (San Isidro)</t>
  </si>
  <si>
    <t>1815_Esc. La Esperanza (San Lorenzo)</t>
  </si>
  <si>
    <t>1748_Esc. La Guaria</t>
  </si>
  <si>
    <t>495_Esc. La Laguna</t>
  </si>
  <si>
    <t>1922_Esc. La Lidia</t>
  </si>
  <si>
    <t>1761_Esc. La Pastora</t>
  </si>
  <si>
    <t>1733_Esc. La Sabana</t>
  </si>
  <si>
    <t>1821_Esc. La Trinidad</t>
  </si>
  <si>
    <t>1863_Esc. Las Damitas</t>
  </si>
  <si>
    <t>4556_Esc. Leon Cortes Castro</t>
  </si>
  <si>
    <t>1882_Esc. León Cortés Castro</t>
  </si>
  <si>
    <t>1823_Esc. Llano Bonito</t>
  </si>
  <si>
    <t>1735_Esc. Los Ángeles</t>
  </si>
  <si>
    <t>1887_Esc. Manuel Castro Blanco</t>
  </si>
  <si>
    <t>4567_Esc. Manuel Castro Blanco</t>
  </si>
  <si>
    <t>1789_Esc. Manuel Ortuño Boutin</t>
  </si>
  <si>
    <t>1830_Esc. Mariano Quiros Segura</t>
  </si>
  <si>
    <t>1905_Esc. Mata De Caña</t>
  </si>
  <si>
    <t>1832_Esc. Nápoles</t>
  </si>
  <si>
    <t>1785_Esc. Ojo De Agua</t>
  </si>
  <si>
    <t>540_Esc. Parrita</t>
  </si>
  <si>
    <t>1792_Esc. Pedro Pérez Zeledón</t>
  </si>
  <si>
    <t>1820_Esc. Providencia</t>
  </si>
  <si>
    <t>1757_Esc. Quebrada Seca</t>
  </si>
  <si>
    <t>4553_Esc. Republica De Bolivia</t>
  </si>
  <si>
    <t>1907_Esc. República De Bolivia</t>
  </si>
  <si>
    <t>1867_Esc. Río Blanco</t>
  </si>
  <si>
    <t>1868_Esc. San Andrés</t>
  </si>
  <si>
    <t>1923_Esc. San Antonio</t>
  </si>
  <si>
    <t>1736_Esc. San Bernardo</t>
  </si>
  <si>
    <t>1870_Esc. San Carlos</t>
  </si>
  <si>
    <t>1902_Esc. San Francisco</t>
  </si>
  <si>
    <t>1746_Esc. San Gabriel</t>
  </si>
  <si>
    <t>1874_Esc. San Guillermo</t>
  </si>
  <si>
    <t>1875_Esc. San Isidro (León Cortés)</t>
  </si>
  <si>
    <t>4963_Esc. San Isidro (Tarrazú)</t>
  </si>
  <si>
    <t>1877_Esc. San Jerónimo</t>
  </si>
  <si>
    <t>1878_Esc. San Joaquín</t>
  </si>
  <si>
    <t>1881_Esc. San Lorenzo</t>
  </si>
  <si>
    <t>1794_Esc. San Luis</t>
  </si>
  <si>
    <t>1883_Esc. San Martín</t>
  </si>
  <si>
    <t>1742_Esc. San Martin De San Carlos</t>
  </si>
  <si>
    <t>1904_Esc. San Martin De San Lorenzo</t>
  </si>
  <si>
    <t>1888_Esc. San Pedro</t>
  </si>
  <si>
    <t>4964_Esc. San Rafael</t>
  </si>
  <si>
    <t>1889_Esc. San Rafael Abajo</t>
  </si>
  <si>
    <t>1892_Esc. San Ramón</t>
  </si>
  <si>
    <t>1772_Esc. Santa Juana</t>
  </si>
  <si>
    <t>5573_Esc. Santa Marta</t>
  </si>
  <si>
    <t>1897_Esc. Santa Rosa Abajo</t>
  </si>
  <si>
    <t>1744_Esc. Santa Rosa Arriba</t>
  </si>
  <si>
    <t>1799_Esc. Víctor Campos Valverde</t>
  </si>
  <si>
    <t>1769_Esc. Virgen De Santa Juana</t>
  </si>
  <si>
    <t>1918_Esc. Zapotal</t>
  </si>
  <si>
    <t>6564_Liceo Copey</t>
  </si>
  <si>
    <t>5655_Liceo De San Andres</t>
  </si>
  <si>
    <t>4057_Liceo De Tarrazu</t>
  </si>
  <si>
    <t>4581_Liceo De Tarrazu</t>
  </si>
  <si>
    <t>4068_Liceo Llano Bonito</t>
  </si>
  <si>
    <t>5291_Liceo Rural Bijagual</t>
  </si>
  <si>
    <t>5968_Liceo Rural Cañon De El Guarco</t>
  </si>
  <si>
    <t>5999_Liceo Rural San Isidro</t>
  </si>
  <si>
    <t>5656_Liceo Rural Santa Cruz</t>
  </si>
  <si>
    <t>5841_Liceo San Carlos</t>
  </si>
  <si>
    <t>6767_Prog. Educ. Abierta Los Santos</t>
  </si>
  <si>
    <t>6829_Programa Itinerante Segunda Lengua</t>
  </si>
  <si>
    <t>6809_Serv. Itin. Ens. Espec. Los Santos</t>
  </si>
  <si>
    <t>6189_C.T.P De Copal</t>
  </si>
  <si>
    <t>6640_C.T.P. De Copal</t>
  </si>
  <si>
    <t>4200_C.T.P. De Corralillo</t>
  </si>
  <si>
    <t>6191_C.T.P. De Corralillo</t>
  </si>
  <si>
    <t>4198_C.T.P. De Nicoya</t>
  </si>
  <si>
    <t>4697_C.T.P. De Nicoya</t>
  </si>
  <si>
    <t>4197_C.T.P. Hojancha</t>
  </si>
  <si>
    <t>6333_C.T.P. Hojancha</t>
  </si>
  <si>
    <t>4199_C.T.P. La Mansion</t>
  </si>
  <si>
    <t>5597_C.T.P. La Mansion</t>
  </si>
  <si>
    <t>4196_C.T.P. Nandayure</t>
  </si>
  <si>
    <t>6190_C.T.P. Nandayure</t>
  </si>
  <si>
    <t>6799_Cindea Hojancha</t>
  </si>
  <si>
    <t>6587_Cindea Nandayure</t>
  </si>
  <si>
    <t>6015_Cindea Nicoya</t>
  </si>
  <si>
    <t>6800_Cindea Nosara</t>
  </si>
  <si>
    <t>6801_Cindea Sámara</t>
  </si>
  <si>
    <t>6627_Cindea San Joaquín</t>
  </si>
  <si>
    <t>6256_Cnvmts. C.T.P. La Mansion</t>
  </si>
  <si>
    <t>6256_Cnvmts. Esc. Cacique Nicoa Diria</t>
  </si>
  <si>
    <t>4104_Colegio Bocas De Nosara</t>
  </si>
  <si>
    <t>6334_Colegio Bocas De Nosara</t>
  </si>
  <si>
    <t>6266_Coned Nicoya</t>
  </si>
  <si>
    <t>2454_Esc. 20 De Marzo De 1856</t>
  </si>
  <si>
    <t>2399_Esc. 25 De Julio</t>
  </si>
  <si>
    <t>2416_Esc. 26 De Febrero De 1886</t>
  </si>
  <si>
    <t>2380_Esc. Abrahan Farah Mata</t>
  </si>
  <si>
    <t>2331_Esc. Acoyapa</t>
  </si>
  <si>
    <t>2340_Esc. Altos Del Socorro</t>
  </si>
  <si>
    <t>2447_Esc. Andrés Briceño Acevedo</t>
  </si>
  <si>
    <t>2448_Esc. Anselmo Gutiérrez Briceño</t>
  </si>
  <si>
    <t>2341_Esc. Antonio Maceo Y Grajales</t>
  </si>
  <si>
    <t>2342_Esc. Arbolito</t>
  </si>
  <si>
    <t>2430_Esc. Arturo Solano Monge</t>
  </si>
  <si>
    <t>2347_Esc. Barco Quebrado</t>
  </si>
  <si>
    <t>2350_Esc. Bejuco</t>
  </si>
  <si>
    <t>2352_Esc. Belén</t>
  </si>
  <si>
    <t>2353_Esc. Bella Vista</t>
  </si>
  <si>
    <t>2355_Esc. Betania</t>
  </si>
  <si>
    <t>2434_Esc. Billo Zeledón</t>
  </si>
  <si>
    <t>2371_Esc. Blas Montes Leal</t>
  </si>
  <si>
    <t>2359_Esc. Buena Vista</t>
  </si>
  <si>
    <t>2360_Esc. Caballito</t>
  </si>
  <si>
    <t>2361_Esc. Cacao</t>
  </si>
  <si>
    <t>2492_Esc. Cacique Nicoa</t>
  </si>
  <si>
    <t>2337_Esc. Caimitalito</t>
  </si>
  <si>
    <t>2354_Esc. Camaronal</t>
  </si>
  <si>
    <t>2449_Esc. Canjelito</t>
  </si>
  <si>
    <t>2382_Esc. Cañal</t>
  </si>
  <si>
    <t>2441_Esc. Carlos Miller</t>
  </si>
  <si>
    <t>2369_Esc. Cerrillos</t>
  </si>
  <si>
    <t>2377_Esc. Cerro Azul</t>
  </si>
  <si>
    <t>2485_Esc. Cerro El Chompipe</t>
  </si>
  <si>
    <t>2365_Esc. Cerro Negro</t>
  </si>
  <si>
    <t>2482_Esc. César Flores Zúñiga</t>
  </si>
  <si>
    <t>2338_Esc. Chinampas</t>
  </si>
  <si>
    <t>2367_Esc. Colas De Gallo</t>
  </si>
  <si>
    <t>2345_Esc. Colonia De Valle</t>
  </si>
  <si>
    <t>2370_Esc. Concepción</t>
  </si>
  <si>
    <t>2372_Esc. Corozalito</t>
  </si>
  <si>
    <t>2373_Esc. Corral De Piedra</t>
  </si>
  <si>
    <t>2375_Esc. Cuajiniquil</t>
  </si>
  <si>
    <t>2376_Esc. Cuesta Grande</t>
  </si>
  <si>
    <t>2336_Esc. Cuesta Roja</t>
  </si>
  <si>
    <t>2362_Esc. Cupertino Briceño Baltodano</t>
  </si>
  <si>
    <t>2384_Esc. Dulce Nombre</t>
  </si>
  <si>
    <t>2385_Esc. El Carmen</t>
  </si>
  <si>
    <t>2386_Esc. El Flor</t>
  </si>
  <si>
    <t>2387_Esc. El Jobo Norte</t>
  </si>
  <si>
    <t>5878_Esc. El Portal</t>
  </si>
  <si>
    <t>2488_Esc. El Silencio</t>
  </si>
  <si>
    <t>2491_Esc. El Torito</t>
  </si>
  <si>
    <t>2389_Esc. El Zapote</t>
  </si>
  <si>
    <t>2461_Esc. Elías Aíza Rios</t>
  </si>
  <si>
    <t>2381_Esc. Esterones</t>
  </si>
  <si>
    <t>2424_Esc. Fray Bartolomé De Las Casas</t>
  </si>
  <si>
    <t>2393_Esc. Gamalotal</t>
  </si>
  <si>
    <t>2391_Esc. Garcimuñoz</t>
  </si>
  <si>
    <t>2392_Esc. Garza</t>
  </si>
  <si>
    <t>2480_Esc. Gil González Dávila</t>
  </si>
  <si>
    <t>2394_Esc. Guastomatal</t>
  </si>
  <si>
    <t>2473_Esc. Guillermo Alvarado Hernández</t>
  </si>
  <si>
    <t>2405_Esc. Guillermo Morales Pérez</t>
  </si>
  <si>
    <t>2400_Esc. Iguanita</t>
  </si>
  <si>
    <t>2396_Esc. Jabillos</t>
  </si>
  <si>
    <t>4995_Esc. José Martín Carrillo Castrillo</t>
  </si>
  <si>
    <t>2378_Esc. Juan De León</t>
  </si>
  <si>
    <t>2397_Esc. Juan Díaz</t>
  </si>
  <si>
    <t>2390_Esc. Juan Estrada Rávago</t>
  </si>
  <si>
    <t>2398_Esc. Juntas De Nosara</t>
  </si>
  <si>
    <t>2366_Esc. La Esperanza De Garza</t>
  </si>
  <si>
    <t>2395_Esc. La Islita</t>
  </si>
  <si>
    <t>2401_Esc. La Javilla</t>
  </si>
  <si>
    <t>2402_Esc. La Libertad</t>
  </si>
  <si>
    <t>2415_Esc. La Maravilla</t>
  </si>
  <si>
    <t>2403_Esc. La Montañita</t>
  </si>
  <si>
    <t>5321_Esc. La Roxana</t>
  </si>
  <si>
    <t>2475_Esc. La Soledad</t>
  </si>
  <si>
    <t>2493_Esc. La Y Griega</t>
  </si>
  <si>
    <t>2406_Esc. Lajas (Hojancha)</t>
  </si>
  <si>
    <t>2407_Esc. Lajas De Quiriman (Nicoya)</t>
  </si>
  <si>
    <t>2383_Esc. Las Delicias</t>
  </si>
  <si>
    <t>2409_Esc. Las Pampas</t>
  </si>
  <si>
    <t>2374_Esc. León Cortés Castro</t>
  </si>
  <si>
    <t>2410_Esc. Leonidas Briceño Baltodano</t>
  </si>
  <si>
    <t>4692_Esc. Leonidas Briceño Baltodano</t>
  </si>
  <si>
    <t>2414_Esc. Los Ángeles (Hojancha)</t>
  </si>
  <si>
    <t>2412_Esc. Los Ángeles (Nandayure)</t>
  </si>
  <si>
    <t>2356_Esc. Los Ángeles (Nicoya)</t>
  </si>
  <si>
    <t>2411_Esc. Lucas Briceño Fonseca</t>
  </si>
  <si>
    <t>2456_Esc. Luis Dobles Segreda</t>
  </si>
  <si>
    <t>2388_Esc. Madre Teresa De Calcuta</t>
  </si>
  <si>
    <t>2422_Esc. Manuel Cárdenas Cárdenas</t>
  </si>
  <si>
    <t>2333_Esc. Matambas</t>
  </si>
  <si>
    <t>2417_Esc. Matambuguito (Mansión)</t>
  </si>
  <si>
    <t>2420_Esc. Miramar</t>
  </si>
  <si>
    <t>2421_Esc. Monte Galán</t>
  </si>
  <si>
    <t>4996_Esc. Monte Romo</t>
  </si>
  <si>
    <t>2346_Esc. Morote</t>
  </si>
  <si>
    <t>2465_Esc. Nandayure</t>
  </si>
  <si>
    <t>2425_Esc. Naranjal</t>
  </si>
  <si>
    <t>2426_Esc. Naranjalito</t>
  </si>
  <si>
    <t>2379_Esc. Nosarita</t>
  </si>
  <si>
    <t>2471_Esc. Omar Dengo Guerrero</t>
  </si>
  <si>
    <t>2428_Esc. Oriente</t>
  </si>
  <si>
    <t>2470_Esc. Otilio Ulate Blanco</t>
  </si>
  <si>
    <t>2429_Esc. Pavones</t>
  </si>
  <si>
    <t>4693_Esc. Pbro. Jose Daniel Carmona Briceño</t>
  </si>
  <si>
    <t>2368_Esc. Pbro. José Daniel Carmona Briceño</t>
  </si>
  <si>
    <t>2431_Esc. Pilangosta</t>
  </si>
  <si>
    <t>2432_Esc. Pilas Blancas</t>
  </si>
  <si>
    <t>2433_Esc. Pilas De Bejuco</t>
  </si>
  <si>
    <t>2435_Esc. Pita Rayada</t>
  </si>
  <si>
    <t>2494_Esc. Pochote</t>
  </si>
  <si>
    <t>2436_Esc. Polvazales</t>
  </si>
  <si>
    <t>2437_Esc. Portal De Garza</t>
  </si>
  <si>
    <t>2438_Esc. Pozo De Agua</t>
  </si>
  <si>
    <t>2439_Esc. Pueblo Nuevo (Nandayure)</t>
  </si>
  <si>
    <t>2440_Esc. Pueblo Nuevo (Nicoya)</t>
  </si>
  <si>
    <t>4997_Esc. Puerto Carrillo</t>
  </si>
  <si>
    <t>2442_Esc. Puerto Humo</t>
  </si>
  <si>
    <t>2332_Esc. Puerto Jesús</t>
  </si>
  <si>
    <t>2339_Esc. Puerto Moreno</t>
  </si>
  <si>
    <t>2413_Esc. Puerto San Pablo</t>
  </si>
  <si>
    <t>2443_Esc. Puerto Thiel</t>
  </si>
  <si>
    <t>2444_Esc. Quebrada Bonita</t>
  </si>
  <si>
    <t>2445_Esc. Quebrada De Nando</t>
  </si>
  <si>
    <t>2446_Esc. Quebrada Grande</t>
  </si>
  <si>
    <t>2423_Esc. Recaredo Briceño Aráuz</t>
  </si>
  <si>
    <t>2451_Esc. Río De Ora</t>
  </si>
  <si>
    <t>2489_Esc. Río De Oro</t>
  </si>
  <si>
    <t>2450_Esc. Río Montaña</t>
  </si>
  <si>
    <t>2453_Esc. Rosario</t>
  </si>
  <si>
    <t>2452_Esc. Rufino Carrillo Torres</t>
  </si>
  <si>
    <t>5881_Esc. Samara</t>
  </si>
  <si>
    <t>2455_Esc. Sámara</t>
  </si>
  <si>
    <t>2335_Esc. San Fernando</t>
  </si>
  <si>
    <t>2457_Esc. San Francisco (Nandayure)</t>
  </si>
  <si>
    <t>2490_Esc. San Francisco (Nicoya)</t>
  </si>
  <si>
    <t>2458_Esc. San Gabriel</t>
  </si>
  <si>
    <t>2349_Esc. San Gerardo</t>
  </si>
  <si>
    <t>4993_Esc. San Isidro</t>
  </si>
  <si>
    <t>2486_Esc. San Jorge</t>
  </si>
  <si>
    <t>2459_Esc. San Josecito</t>
  </si>
  <si>
    <t>2460_Esc. San Juan</t>
  </si>
  <si>
    <t>2463_Esc. San Martín (Nandayure)</t>
  </si>
  <si>
    <t>2462_Esc. San Martín (Nicoya)</t>
  </si>
  <si>
    <t>2464_Esc. San Miguel</t>
  </si>
  <si>
    <t>2466_Esc. San Pedro</t>
  </si>
  <si>
    <t>2468_Esc. San Rafael</t>
  </si>
  <si>
    <t>2469_Esc. San Ramón</t>
  </si>
  <si>
    <t>2472_Esc. Santa Elena</t>
  </si>
  <si>
    <t>2487_Esc. Santa Marta</t>
  </si>
  <si>
    <t>5320_Esc. Santa Teresita</t>
  </si>
  <si>
    <t>2474_Esc. Santo Domingo</t>
  </si>
  <si>
    <t>2364_Esc. Santos Carrillo</t>
  </si>
  <si>
    <t>2358_Esc. Serapio López Fajardo</t>
  </si>
  <si>
    <t>2476_Esc. Tacani</t>
  </si>
  <si>
    <t>2477_Esc. Talolinga</t>
  </si>
  <si>
    <t>2478_Esc. Terciopelo</t>
  </si>
  <si>
    <t>2363_Esc. Tortuguero</t>
  </si>
  <si>
    <t>2344_Esc. Ulises Delgado Aguilera</t>
  </si>
  <si>
    <t>2479_Esc. Valedor Martínez Martínez</t>
  </si>
  <si>
    <t>2427_Esc. Victoriano Mena Mena</t>
  </si>
  <si>
    <t>2408_Esc. Virgilio Caamaño Aráuz</t>
  </si>
  <si>
    <t>2481_Esc. Vista De Mar</t>
  </si>
  <si>
    <t>2483_Esc. Zapote</t>
  </si>
  <si>
    <t>2484_Esc. Zaragoza</t>
  </si>
  <si>
    <t>5850_Liceo Belen</t>
  </si>
  <si>
    <t>4105_Liceo De Nicoya</t>
  </si>
  <si>
    <t>5973_Liceo El Carmen</t>
  </si>
  <si>
    <t>6375_Liceo Los Angeles</t>
  </si>
  <si>
    <t>6220_Liceo Rural Colonia Del Valle</t>
  </si>
  <si>
    <t>6429_Liceo Rural Quiriman</t>
  </si>
  <si>
    <t>5159_Liceo Samara</t>
  </si>
  <si>
    <t>4106_Liceo San Francisco De Coyote</t>
  </si>
  <si>
    <t>6332_Liceo San Francisco De Coyote</t>
  </si>
  <si>
    <t>4871_Nocturno De Nicoya</t>
  </si>
  <si>
    <t>4998_Programa Itinerante Artes Plásticas</t>
  </si>
  <si>
    <t>5599_Programa Itinerante Religión</t>
  </si>
  <si>
    <t>4706_Serv. Itin. Ens. Espec. Nicoya</t>
  </si>
  <si>
    <t>Norte-Norte</t>
  </si>
  <si>
    <t>4181_C.T.P. De Guatuso</t>
  </si>
  <si>
    <t>5625_C.T.P. De Guatuso</t>
  </si>
  <si>
    <t>4232_C.T.P. Upala</t>
  </si>
  <si>
    <t>5433_C.T.P. Upala</t>
  </si>
  <si>
    <t>5096_Caipad Asoc. Personas Con Discapac. De Upala</t>
  </si>
  <si>
    <t>6734_Cindea Aguas Claras</t>
  </si>
  <si>
    <t>6736_Cindea Bijagua</t>
  </si>
  <si>
    <t>6735_Cindea Brasilia</t>
  </si>
  <si>
    <t>5980_Cindea Colonia Puntarenas</t>
  </si>
  <si>
    <t>6552_Cindea Guatuso</t>
  </si>
  <si>
    <t>6737_Cindea Katira</t>
  </si>
  <si>
    <t>6733_Cindea San José De Upala</t>
  </si>
  <si>
    <t>4897_Cindea Upala</t>
  </si>
  <si>
    <t>6264_Cnvmts. C.T.P. De Upala</t>
  </si>
  <si>
    <t>1710_Esc. Aguas Negras</t>
  </si>
  <si>
    <t>1433_Esc. Betania (Guatuso)</t>
  </si>
  <si>
    <t>3809_Esc. Betania (Upala)</t>
  </si>
  <si>
    <t>3813_Esc. Birmania</t>
  </si>
  <si>
    <t>3818_Esc. Brasilia</t>
  </si>
  <si>
    <t>3850_Esc. Buena Vista</t>
  </si>
  <si>
    <t>1446_Esc. Buenos Aires (Guatuso)</t>
  </si>
  <si>
    <t>3823_Esc. Buenos Aires (Upala)</t>
  </si>
  <si>
    <t>3884_Esc. Campo Verde</t>
  </si>
  <si>
    <t>3821_Esc. Caño Blanco</t>
  </si>
  <si>
    <t>1451_Esc. Caño Ciego</t>
  </si>
  <si>
    <t>3822_Esc. Caño Rito</t>
  </si>
  <si>
    <t>3834_Esc. Chimurria</t>
  </si>
  <si>
    <t>3826_Esc. Colonia Blanca</t>
  </si>
  <si>
    <t>3836_Esc. Colonia La Libertad</t>
  </si>
  <si>
    <t>1414_Esc. Colonia Naranjeña</t>
  </si>
  <si>
    <t>3835_Esc. Colonia Puntarenas</t>
  </si>
  <si>
    <t>3811_Esc. Costa Ana</t>
  </si>
  <si>
    <t>3840_Esc. Cuatro Bocas</t>
  </si>
  <si>
    <t>3869_Esc. Cuatro Cruces</t>
  </si>
  <si>
    <t>4957_Esc. Dominica</t>
  </si>
  <si>
    <t>3843_Esc. Dos Ríos</t>
  </si>
  <si>
    <t>3872_Esc. Dr. Ricardo Moreno Cañas</t>
  </si>
  <si>
    <t>1447_Esc. El Burio</t>
  </si>
  <si>
    <t>1716_Esc. El Carmen</t>
  </si>
  <si>
    <t>3845_Esc. El Carmen # 1 (Yolillal)</t>
  </si>
  <si>
    <t>3875_Esc. El Carmen # 2 (Upala)</t>
  </si>
  <si>
    <t>3846_Esc. El Carmen (Aguas Claras)</t>
  </si>
  <si>
    <t>1443_Esc. El Corozo De Pataste</t>
  </si>
  <si>
    <t>3797_Esc. El Cruce</t>
  </si>
  <si>
    <t>3829_Esc. El Delirio</t>
  </si>
  <si>
    <t>1509_Esc. El Edén</t>
  </si>
  <si>
    <t>3815_Esc. El Encanto</t>
  </si>
  <si>
    <t>3852_Esc. El Fósforo</t>
  </si>
  <si>
    <t>3844_Esc. El Higuerón</t>
  </si>
  <si>
    <t>3909_Esc. El Jardín</t>
  </si>
  <si>
    <t>3808_Esc. El Paraíso</t>
  </si>
  <si>
    <t>5047_Esc. El Pilón</t>
  </si>
  <si>
    <t>3847_Esc. El Porvenir</t>
  </si>
  <si>
    <t>3926_Esc. El Progreso (Dos Ríos)</t>
  </si>
  <si>
    <t>3832_Esc. El Progreso (Upala)</t>
  </si>
  <si>
    <t>3878_Esc. El Recreo</t>
  </si>
  <si>
    <t>3848_Esc. El Rosario</t>
  </si>
  <si>
    <t>3849_Esc. El Salto</t>
  </si>
  <si>
    <t>1525_Esc. El Silencio</t>
  </si>
  <si>
    <t>3801_Esc. El Valle</t>
  </si>
  <si>
    <t>3851_Esc. Fátima</t>
  </si>
  <si>
    <t>1685_Esc. Gallo Pinto</t>
  </si>
  <si>
    <t>3877_Esc. Guacalito</t>
  </si>
  <si>
    <t>3853_Esc. Guayabito</t>
  </si>
  <si>
    <t>3814_Esc. I.D.A. El Gavilán</t>
  </si>
  <si>
    <t>3898_Esc. I.D.A. La Jabalina</t>
  </si>
  <si>
    <t>1534_Esc. I.D.A. Las Marías</t>
  </si>
  <si>
    <t>3889_Esc. I.D.A. San José</t>
  </si>
  <si>
    <t>3831_Esc. I.D.A. San Luis</t>
  </si>
  <si>
    <t>3855_Esc. Jesús De Popoyoapa</t>
  </si>
  <si>
    <t>3927_Esc. La América</t>
  </si>
  <si>
    <t>1543_Esc. La Cabanga</t>
  </si>
  <si>
    <t>3925_Esc. La Cabaña</t>
  </si>
  <si>
    <t>3857_Esc. La Cruz</t>
  </si>
  <si>
    <t>3858_Esc. La Esperanza</t>
  </si>
  <si>
    <t>1477_Esc. La Flor</t>
  </si>
  <si>
    <t>3886_Esc. La Florida</t>
  </si>
  <si>
    <t>3841_Esc. La Katira</t>
  </si>
  <si>
    <t>3856_Esc. La Maravilla</t>
  </si>
  <si>
    <t>5648_Esc. La Palmera</t>
  </si>
  <si>
    <t>1461_Esc. La Paz</t>
  </si>
  <si>
    <t>3799_Esc. La Reserva</t>
  </si>
  <si>
    <t>5319_Esc. La Rivera</t>
  </si>
  <si>
    <t>3924_Esc. La Unión</t>
  </si>
  <si>
    <t>3861_Esc. La Verbena</t>
  </si>
  <si>
    <t>3862_Esc. La Victoria</t>
  </si>
  <si>
    <t>3863_Esc. Las Armenias</t>
  </si>
  <si>
    <t>3864_Esc. Las Delicias</t>
  </si>
  <si>
    <t>3865_Esc. Las Flores</t>
  </si>
  <si>
    <t>3833_Esc. Las Garzas</t>
  </si>
  <si>
    <t>3803_Esc. Las Letras</t>
  </si>
  <si>
    <t>3866_Esc. Las Milpas</t>
  </si>
  <si>
    <t>3876_Esc. Las Pavas</t>
  </si>
  <si>
    <t>1452_Esc. Leonidas Sequeira Duarte</t>
  </si>
  <si>
    <t>3812_Esc. Líder De Bijagua</t>
  </si>
  <si>
    <t>3827_Esc. Linda Vista</t>
  </si>
  <si>
    <t>3917_Esc. Llano Azul</t>
  </si>
  <si>
    <t>3824_Esc. Llano Bonito #1</t>
  </si>
  <si>
    <t>3854_Esc. Llano Bonito #2</t>
  </si>
  <si>
    <t>1702_Esc. Los Ángeles (Guatuso)</t>
  </si>
  <si>
    <t>3916_Esc. Los Ángeles (Upala)</t>
  </si>
  <si>
    <t>3867_Esc. Los Cartagos</t>
  </si>
  <si>
    <t>3874_Esc. Los Cartagos Sur</t>
  </si>
  <si>
    <t>3885_Esc. Los Ceibos</t>
  </si>
  <si>
    <t>3837_Esc. Los Ingenieros</t>
  </si>
  <si>
    <t>3795_Esc. Los Jazmines</t>
  </si>
  <si>
    <t>3879_Esc. Los Laureles</t>
  </si>
  <si>
    <t>3806_Esc. Los Ledezma</t>
  </si>
  <si>
    <t>3838_Esc. Los Tijos</t>
  </si>
  <si>
    <t>4901_Esc. Lourdes</t>
  </si>
  <si>
    <t>3870_Esc. Miramar</t>
  </si>
  <si>
    <t>5647_Esc. Miravalles</t>
  </si>
  <si>
    <t>3871_Esc. Monico</t>
  </si>
  <si>
    <t>3859_Esc. Monseñor Bernardo Augusto Thiel</t>
  </si>
  <si>
    <t>1454_Esc. Montealegre</t>
  </si>
  <si>
    <t>1622_Esc. Moravia Verde</t>
  </si>
  <si>
    <t>3839_Esc. Nahuatl</t>
  </si>
  <si>
    <t>3873_Esc. Nazareth</t>
  </si>
  <si>
    <t>1453_Esc. Nueva Esperanza</t>
  </si>
  <si>
    <t>6360_Esc. Palenque El Sol</t>
  </si>
  <si>
    <t>1591_Esc. Palenque Margarita</t>
  </si>
  <si>
    <t>1668_Esc. Palenque Tonjibe</t>
  </si>
  <si>
    <t>1595_Esc. Palmital</t>
  </si>
  <si>
    <t>3896_Esc. Parcelas De París</t>
  </si>
  <si>
    <t>1597_Esc. Patastillo</t>
  </si>
  <si>
    <t>1598_Esc. Pejibaye</t>
  </si>
  <si>
    <t>3914_Esc. Pizotillo</t>
  </si>
  <si>
    <t>3798_Esc. Porfirio Campos Muñoz</t>
  </si>
  <si>
    <t>3794_Esc. Porfirio Ruiz Navarro</t>
  </si>
  <si>
    <t>3880_Esc. Pueblo Nuevo (Bijagua)</t>
  </si>
  <si>
    <t>3820_Esc. Pueblo Nuevo (San José / Pizote)</t>
  </si>
  <si>
    <t>1508_Esc. Puerto Nuevo</t>
  </si>
  <si>
    <t>3881_Esc. Quebrada Grande</t>
  </si>
  <si>
    <t>1611_Esc. Quebradón (Guatuso)</t>
  </si>
  <si>
    <t>3882_Esc. Quebradón (Upala)</t>
  </si>
  <si>
    <t>3868_Esc. Rafael Ángel Sánchez Arrieta</t>
  </si>
  <si>
    <t>1574_Esc. Río Celeste</t>
  </si>
  <si>
    <t>2630_Esc. Río Chiquito</t>
  </si>
  <si>
    <t>5048_Esc. Río Naranjo</t>
  </si>
  <si>
    <t>3893_Esc. Río Negro</t>
  </si>
  <si>
    <t>1473_Esc. Samén</t>
  </si>
  <si>
    <t>3887_Esc. San Antonio (Aguas Claras)</t>
  </si>
  <si>
    <t>1686_Esc. San Antonio (Caño Negro)</t>
  </si>
  <si>
    <t>3904_Esc. San Antonio (Yolillal)</t>
  </si>
  <si>
    <t>3929_Esc. San Bosco</t>
  </si>
  <si>
    <t>3888_Esc. San Cristóbal</t>
  </si>
  <si>
    <t>3918_Esc. San Fernando</t>
  </si>
  <si>
    <t>3921_Esc. San Gabriel</t>
  </si>
  <si>
    <t>3905_Esc. San Isidro (Aguas Claras)</t>
  </si>
  <si>
    <t>3892_Esc. San Isidro Yolillal</t>
  </si>
  <si>
    <t>3894_Esc. San Jorge</t>
  </si>
  <si>
    <t>3906_Esc. San José (Guatuso)</t>
  </si>
  <si>
    <t>3895_Esc. San José (Upala)</t>
  </si>
  <si>
    <t>1464_Esc. San Juan</t>
  </si>
  <si>
    <t>4955_Esc. San Luis (Guatuso)</t>
  </si>
  <si>
    <t>3919_Esc. San Luis (Upala)</t>
  </si>
  <si>
    <t>3842_Esc. San Marcos</t>
  </si>
  <si>
    <t>3891_Esc. San Miguel (Aguas Claras)</t>
  </si>
  <si>
    <t>3897_Esc. San Miguel (Bijagua)</t>
  </si>
  <si>
    <t>3913_Esc. San Pedro</t>
  </si>
  <si>
    <t>1659_Esc. San Rafael</t>
  </si>
  <si>
    <t>3899_Esc. San Ramón</t>
  </si>
  <si>
    <t>3922_Esc. Santa Cecilia</t>
  </si>
  <si>
    <t>3900_Esc. Santa Clara</t>
  </si>
  <si>
    <t>1479_Esc. Santa Fe</t>
  </si>
  <si>
    <t>3907_Esc. Santa Lucía</t>
  </si>
  <si>
    <t>3902_Esc. Santa Rosa (Upala)</t>
  </si>
  <si>
    <t>3816_Esc. Santa Rosa La Palmera</t>
  </si>
  <si>
    <t>3903_Esc. Santo Domingo</t>
  </si>
  <si>
    <t>5646_Esc. Sector Barrantes</t>
  </si>
  <si>
    <t>3828_Esc. Sor María Romero Menéses</t>
  </si>
  <si>
    <t>3901_Esc. Suampito</t>
  </si>
  <si>
    <t>3908_Esc. Teodoro Picado Michalsky</t>
  </si>
  <si>
    <t>4810_Esc. Teodoro Picado Michalsky</t>
  </si>
  <si>
    <t>3915_Esc. Thiales</t>
  </si>
  <si>
    <t>1703_Esc. Timacar</t>
  </si>
  <si>
    <t>3802_Esc. Tujankir # 1</t>
  </si>
  <si>
    <t>3807_Esc. Tujankir # 2</t>
  </si>
  <si>
    <t>3805_Esc. Valle Verde</t>
  </si>
  <si>
    <t>1673_Esc. Veracruz</t>
  </si>
  <si>
    <t>1480_Esc. Viento Fresco</t>
  </si>
  <si>
    <t>3910_Esc. Villa Hermosa</t>
  </si>
  <si>
    <t>3911_Esc. Villa Nueva</t>
  </si>
  <si>
    <t>3912_Esc. Zapote</t>
  </si>
  <si>
    <t>6157_I.E.G.B. La Victoria</t>
  </si>
  <si>
    <t>4148_Liceo Aguas Claras</t>
  </si>
  <si>
    <t>4150_Liceo Bijagua</t>
  </si>
  <si>
    <t>4147_Liceo Brasilia</t>
  </si>
  <si>
    <t>5317_Liceo Canalete</t>
  </si>
  <si>
    <t>5670_Liceo Colonia Puntarenas</t>
  </si>
  <si>
    <t>5671_Liceo Colonia Villa Nueva</t>
  </si>
  <si>
    <t>5583_Liceo Cuatro Bocas</t>
  </si>
  <si>
    <t>4913_Liceo Dos Rios</t>
  </si>
  <si>
    <t>4149_Liceo Katira</t>
  </si>
  <si>
    <t>5178_Liceo Las Delicias</t>
  </si>
  <si>
    <t>5177_Liceo Rural El Porvenir</t>
  </si>
  <si>
    <t>5596_Liceo Rural Los Jazmines</t>
  </si>
  <si>
    <t>5673_Liceo Rural San Luis</t>
  </si>
  <si>
    <t>5672_Liceo Rural Valle Verde</t>
  </si>
  <si>
    <t>5591_Liceo San Jorge</t>
  </si>
  <si>
    <t>4151_Liceo San Jose</t>
  </si>
  <si>
    <t>5152_Liceo Veracruz</t>
  </si>
  <si>
    <t>6620_Prog. Educ. Abierta Upala</t>
  </si>
  <si>
    <t>3930_Programa Itinerante Artes Plásticas</t>
  </si>
  <si>
    <t>5267_Serv. Itin. Ens. Espec. Upala</t>
  </si>
  <si>
    <t>5669_Telesecundaria De Mexico</t>
  </si>
  <si>
    <t>6219_Unidad Pedagógica Río Celeste</t>
  </si>
  <si>
    <t>Occidente</t>
  </si>
  <si>
    <t>6535_C.T.P. Calle Zamora</t>
  </si>
  <si>
    <t>4175_C.T.P. Francisco José Orlich Bolmarcich</t>
  </si>
  <si>
    <t>6055_C.T.P. Francisco José Orlich Bolmarcich</t>
  </si>
  <si>
    <t>4174_C.T.P. Piedades Sur</t>
  </si>
  <si>
    <t>6280_C.T.P. Piedades Sur</t>
  </si>
  <si>
    <t>6536_C.T.P. Rosario De Naranjo</t>
  </si>
  <si>
    <t>6502_C.T.P. Santo Cristo De Esquipulas</t>
  </si>
  <si>
    <t>6549_C.T.P. Zarcero</t>
  </si>
  <si>
    <t>4817_Caipad Apamar</t>
  </si>
  <si>
    <t>5497_Caipad Asadis Sarchí</t>
  </si>
  <si>
    <t>5272_Caipad Asoc. El Sol Brilla Para Todos</t>
  </si>
  <si>
    <t>5270_Caipad Silor</t>
  </si>
  <si>
    <t>6573_Cindea La Paz</t>
  </si>
  <si>
    <t>6572_Cindea San Isidro Peñas Blancas</t>
  </si>
  <si>
    <t>6847_Cindea Valverde Vega</t>
  </si>
  <si>
    <t>6250_Cnvmts. C.T.P. Francisco José Orlich Bolmarcich</t>
  </si>
  <si>
    <t>6250_Cnvmts. Esc. Jorge Washington</t>
  </si>
  <si>
    <t>6250_Cnvmts. Esc. Pbro. Manuel Bernardo Gómez</t>
  </si>
  <si>
    <t>6250_Cnvmts. Esc. Republica De Colombia</t>
  </si>
  <si>
    <t>6250_Cnvmts. Liceo De Alfaro Ruiz</t>
  </si>
  <si>
    <t>5679_Colegio Candelaria</t>
  </si>
  <si>
    <t>6756_Colegio Candelaria</t>
  </si>
  <si>
    <t>4035_Colegio De Naranjo</t>
  </si>
  <si>
    <t>5943_Colegio De Valle Azul</t>
  </si>
  <si>
    <t>4039_Colegio Dr. Ricardo Moreno Cañas</t>
  </si>
  <si>
    <t>5502_Colegio Dr. Ricardo Moreno Cañas</t>
  </si>
  <si>
    <t>4036_Colegio Valle Azul</t>
  </si>
  <si>
    <t>6241_Coned Palmares</t>
  </si>
  <si>
    <t>4495_Enseñanza Especial Y Rehabilitacion De San Ramón</t>
  </si>
  <si>
    <t>1262_Esc. Abraham Paniagua Núñez</t>
  </si>
  <si>
    <t>1242_Esc. Alberto Manuel Brenes Mora</t>
  </si>
  <si>
    <t>1245_Esc. Alfonso Monge Ramirez</t>
  </si>
  <si>
    <t>1295_Esc. Alto Castro</t>
  </si>
  <si>
    <t>1310_Esc. Álvaro Terán Seco</t>
  </si>
  <si>
    <t>1252_Esc. Ángeles Norte</t>
  </si>
  <si>
    <t>1255_Esc. Arnulfo Arias Madrid</t>
  </si>
  <si>
    <t>1266_Esc. Bajo Córdoba</t>
  </si>
  <si>
    <t>1257_Esc. Bajo Matamoros</t>
  </si>
  <si>
    <t>1317_Esc. Bajo San Antonio</t>
  </si>
  <si>
    <t>1248_Esc. Bajo Tapezco</t>
  </si>
  <si>
    <t>1258_Esc. Bajos De Toro Amarillo</t>
  </si>
  <si>
    <t>1259_Esc. Balboa</t>
  </si>
  <si>
    <t>1250_Esc. Barrio El Carmen</t>
  </si>
  <si>
    <t>1367_Esc. Calle San Miguel</t>
  </si>
  <si>
    <t>1267_Esc. Cañuela</t>
  </si>
  <si>
    <t>1273_Esc. Carlos María Jiménez Ortiz</t>
  </si>
  <si>
    <t>1492_Esc. Carlos María Vásquez Rojas</t>
  </si>
  <si>
    <t>1523_Esc. Carmen Lidia Castro Rodriguez</t>
  </si>
  <si>
    <t>1275_Esc. Carolina Rodríguez De Mirambell</t>
  </si>
  <si>
    <t>1276_Esc. Carrera Buena</t>
  </si>
  <si>
    <t>6566_Esc. Cerro Alegre</t>
  </si>
  <si>
    <t>1278_Esc. Colonia I.D.A. Anateri</t>
  </si>
  <si>
    <t>1366_Esc. Coopezamora</t>
  </si>
  <si>
    <t>1256_Esc. Daniel Solórzano Murillo</t>
  </si>
  <si>
    <t>1274_Esc. Dr. Carlos Luis Valverde Vega</t>
  </si>
  <si>
    <t>1349_Esc. Dr. Ricardo Moreno Cañas</t>
  </si>
  <si>
    <t>5548_Esc. Dulce Nombre</t>
  </si>
  <si>
    <t>1294_Esc. Eida Vargas Carranza</t>
  </si>
  <si>
    <t>1489_Esc. El Abanico</t>
  </si>
  <si>
    <t>1616_Esc. El Bosque</t>
  </si>
  <si>
    <t>1400_Esc. El Carmen (Peñas Blancas)</t>
  </si>
  <si>
    <t>1254_Esc. El Carmen (Piedades Sur)</t>
  </si>
  <si>
    <t>1272_Esc. El Cruce De Cirri</t>
  </si>
  <si>
    <t>1434_Esc. El Jauuri</t>
  </si>
  <si>
    <t>1260_Esc. El Llano</t>
  </si>
  <si>
    <t>1265_Esc. El Progreso</t>
  </si>
  <si>
    <t>1285_Esc. El Rosario</t>
  </si>
  <si>
    <t>1286_Esc. El Salvador</t>
  </si>
  <si>
    <t>1373_Esc. El Socorro</t>
  </si>
  <si>
    <t>1312_Esc. Eliseo Arredondo Blanco</t>
  </si>
  <si>
    <t>1643_Esc. Emilio Castro Gómez</t>
  </si>
  <si>
    <t>1287_Esc. Ermelinda Mora Carvajal</t>
  </si>
  <si>
    <t>1288_Esc. Ermida Blanco González</t>
  </si>
  <si>
    <t>1360_Esc. Eulogio Salazar Lara</t>
  </si>
  <si>
    <t>1289_Esc. Federico Salas Carvajal</t>
  </si>
  <si>
    <t>1253_Esc. Félix Ángel Salas Cabezas</t>
  </si>
  <si>
    <t>1290_Esc. Félix Villalobos Vargas</t>
  </si>
  <si>
    <t>1283_Esc. Fermín Rodríguez Cordero</t>
  </si>
  <si>
    <t>1264_Esc. Fernando Castro López</t>
  </si>
  <si>
    <t>1291_Esc. Francisco José Orlich Bolmarcich</t>
  </si>
  <si>
    <t>1269_Esc. Gabino Araya Blanco</t>
  </si>
  <si>
    <t>1292_Esc. Georgina Bolmarcich De Orlich</t>
  </si>
  <si>
    <t>1244_Esc. Gerardo Badilla Mora</t>
  </si>
  <si>
    <t>1279_Esc. Guadalupe</t>
  </si>
  <si>
    <t>1293_Esc. Heli Santamaría Navarro</t>
  </si>
  <si>
    <t>1370_Esc. Isabel Yglesias Castro</t>
  </si>
  <si>
    <t>1271_Esc. Jacinto Ávila Araya</t>
  </si>
  <si>
    <t>5242_Esc. Joaquin Lorenzo Sancho Quesada</t>
  </si>
  <si>
    <t>1296_Esc. Joaquín Lorenzo Sancho Quesada</t>
  </si>
  <si>
    <t>1297_Esc. Jorge Washington</t>
  </si>
  <si>
    <t>4498_Esc. Jorge Washington</t>
  </si>
  <si>
    <t>1316_Esc. José Joaquín Salas Pérez</t>
  </si>
  <si>
    <t>1300_Esc. José Valenciano Arrieta</t>
  </si>
  <si>
    <t>1343_Esc. Juan José Valverde Madrigal</t>
  </si>
  <si>
    <t>1301_Esc. Juan Santamaría</t>
  </si>
  <si>
    <t>4505_Esc. Judas Tadeo Corrales Saenz</t>
  </si>
  <si>
    <t>1302_Esc. Judas Tadeo Corrales Sáenz</t>
  </si>
  <si>
    <t>1303_Esc. Julia Fernández Rodríguez</t>
  </si>
  <si>
    <t>1308_Esc. Julián Volio Llorente</t>
  </si>
  <si>
    <t>1362_Esc. Julio Ulate González</t>
  </si>
  <si>
    <t>1676_Esc. La Altura</t>
  </si>
  <si>
    <t>1304_Esc. La Balsa</t>
  </si>
  <si>
    <t>1305_Esc. La Brisa</t>
  </si>
  <si>
    <t>1306_Esc. La Constancia</t>
  </si>
  <si>
    <t>1689_Esc. La Cruz</t>
  </si>
  <si>
    <t>1307_Esc. La Cueva</t>
  </si>
  <si>
    <t>1309_Esc. La Guaria</t>
  </si>
  <si>
    <t>1263_Esc. La Legua</t>
  </si>
  <si>
    <t>1311_Esc. La Palma</t>
  </si>
  <si>
    <t>1284_Esc. La Palmita</t>
  </si>
  <si>
    <t>1314_Esc. La Picada</t>
  </si>
  <si>
    <t>1270_Esc. La Unión (Palmares)</t>
  </si>
  <si>
    <t>1333_Esc. La Unión (San Ramón)</t>
  </si>
  <si>
    <t>1369_Esc. Laboratorio San Ramón</t>
  </si>
  <si>
    <t>6355_Esc. Laboratorio San Ramón (Educ. Especial)</t>
  </si>
  <si>
    <t>1621_Esc. Linda Vista</t>
  </si>
  <si>
    <t>1318_Esc. Lisímaco Chavarría Palma</t>
  </si>
  <si>
    <t>1319_Esc. Llano Bonito</t>
  </si>
  <si>
    <t>1320_Esc. Llano Brenes</t>
  </si>
  <si>
    <t>1321_Esc. Llano Grande</t>
  </si>
  <si>
    <t>1322_Esc. Lorenzo González Arguedas</t>
  </si>
  <si>
    <t>1323_Esc. Los Criques</t>
  </si>
  <si>
    <t>1281_Esc. Los Jardines</t>
  </si>
  <si>
    <t>1324_Esc. Los Pinos</t>
  </si>
  <si>
    <t>1325_Esc. Los Robles</t>
  </si>
  <si>
    <t>1326_Esc. Lourdes</t>
  </si>
  <si>
    <t>1327_Esc. Macario Valverde Madrigal</t>
  </si>
  <si>
    <t>1330_Esc. Manuel Quesada Bastos</t>
  </si>
  <si>
    <t>1331_Esc. Mercedes Quesada Quesada</t>
  </si>
  <si>
    <t>1332_Esc. Miguel Carballo Corrales</t>
  </si>
  <si>
    <t>1355_Esc. Mixta San Rafael</t>
  </si>
  <si>
    <t>1335_Esc. Monseñor Clodoveo Hidalgo Solano</t>
  </si>
  <si>
    <t>1334_Esc. Monseñor Juan Vicente Solís Fernández</t>
  </si>
  <si>
    <t>1336_Esc. Morelos</t>
  </si>
  <si>
    <t>6682_Esc. Música De Occidente</t>
  </si>
  <si>
    <t>1337_Esc. Nautilio Acosta Piepper</t>
  </si>
  <si>
    <t>1339_Esc. Otilio Ulate Blanco</t>
  </si>
  <si>
    <t>4501_Esc. Otilio Ulate Blanco</t>
  </si>
  <si>
    <t>1351_Esc. Pablo Alvarado Vargas</t>
  </si>
  <si>
    <t>1341_Esc. Palmitos</t>
  </si>
  <si>
    <t>1261_Esc. Pata De Gallo</t>
  </si>
  <si>
    <t>1247_Esc. Patriarca San José</t>
  </si>
  <si>
    <t>5241_Esc. Patriarca San José (Educ. Especial)</t>
  </si>
  <si>
    <t>1299_Esc. Pbro. José Del Olmo</t>
  </si>
  <si>
    <t>4499_Esc. Pbro. Manuel Bernardo Gomez Salazar</t>
  </si>
  <si>
    <t>1329_Esc. Pbro. Manuel Bernardo Gómez Salazar</t>
  </si>
  <si>
    <t>1365_Esc. Pbro. Venancio De Oña Y Martínez</t>
  </si>
  <si>
    <t>1342_Esc. Peters</t>
  </si>
  <si>
    <t>1374_Esc. Potrerillos</t>
  </si>
  <si>
    <t>1545_Esc. Procopio Gamboa Villalobos</t>
  </si>
  <si>
    <t>1243_Esc. Pueblo Nuevo</t>
  </si>
  <si>
    <t>1344_Esc. Quebradillas</t>
  </si>
  <si>
    <t>1313_Esc. Ramón Barquero Salas</t>
  </si>
  <si>
    <t>4496_Esc. Republica De Colombia</t>
  </si>
  <si>
    <t>1346_Esc. República De Colombia</t>
  </si>
  <si>
    <t>1347_Esc. República De Cuba</t>
  </si>
  <si>
    <t>1345_Esc. República De Uruguay</t>
  </si>
  <si>
    <t>1348_Esc. República Del Ecuador</t>
  </si>
  <si>
    <t>1350_Esc. Rincón De Mora</t>
  </si>
  <si>
    <t>1371_Esc. Rincón De Orozco</t>
  </si>
  <si>
    <t>1352_Esc. Río Grande</t>
  </si>
  <si>
    <t>1338_Esc. Ruperto Zúñiga Sancho</t>
  </si>
  <si>
    <t>1372_Esc. Sabanilla</t>
  </si>
  <si>
    <t>1340_Esc. Salustio Camacho Muñoz</t>
  </si>
  <si>
    <t>1249_Esc. San Bosco</t>
  </si>
  <si>
    <t>1626_Esc. San Francisco (Peñas Blancas)</t>
  </si>
  <si>
    <t>1353_Esc. San Francisco (Piedades Sur)</t>
  </si>
  <si>
    <t>1246_Esc. San Jorge Las Rocas</t>
  </si>
  <si>
    <t>1315_Esc. San Miguel Oeste</t>
  </si>
  <si>
    <t>1354_Esc. San Pedro</t>
  </si>
  <si>
    <t>1363_Esc. San Rafael (Naranjo)</t>
  </si>
  <si>
    <t>1698_Esc. San Rafael (San Ramón)</t>
  </si>
  <si>
    <t>1251_Esc. San Rafael (Sarchí Norte)</t>
  </si>
  <si>
    <t>1356_Esc. San Roque</t>
  </si>
  <si>
    <t>1364_Esc. Santa Margarita</t>
  </si>
  <si>
    <t>5720_Esc. Santa Teresita</t>
  </si>
  <si>
    <t>1357_Esc. Santiago</t>
  </si>
  <si>
    <t>1358_Esc. Santiago Crespo Calvo</t>
  </si>
  <si>
    <t>1359_Esc. Sarchí Norte</t>
  </si>
  <si>
    <t>1490_Esc. Sector Ángeles</t>
  </si>
  <si>
    <t>1361_Esc. Simón Bolívar</t>
  </si>
  <si>
    <t>1280_Esc. Valle Azul</t>
  </si>
  <si>
    <t>6088_Esc. Valle Azul</t>
  </si>
  <si>
    <t>1268_Esc. Yadira Gamboa Alfaro</t>
  </si>
  <si>
    <t>2787_Esc. Zapotal</t>
  </si>
  <si>
    <t>1368_Esc. Zapote</t>
  </si>
  <si>
    <t>4038_Experimental Bilingüe De Naranjo</t>
  </si>
  <si>
    <t>4034_Experimental Bilingüe De Palmares</t>
  </si>
  <si>
    <t>5996_Experimental Bilingüe De San Ramon</t>
  </si>
  <si>
    <t>5886_Experimental Bilingüe De Sarchi Sur</t>
  </si>
  <si>
    <t>4033_Instituto Julio Acosta Garcia</t>
  </si>
  <si>
    <t>5808_J.N. Federico Salas Carvajal</t>
  </si>
  <si>
    <t>1298_J.N. Felicitas Ramirez Vega</t>
  </si>
  <si>
    <t>5643_J.N. Jose Joaquin Salas Perez</t>
  </si>
  <si>
    <t>1328_J.N. Manuel Bernardo Gomez</t>
  </si>
  <si>
    <t>5450_J.N. Republica De Colombia</t>
  </si>
  <si>
    <t>5694_J.N. Sarchi Norte</t>
  </si>
  <si>
    <t>4047_Liceo Chachagua</t>
  </si>
  <si>
    <t>4040_Liceo De Alfaro Ruiz</t>
  </si>
  <si>
    <t>4511_Liceo De Alfaro Ruiz</t>
  </si>
  <si>
    <t>5995_Liceo De Magallanes</t>
  </si>
  <si>
    <t>5992_Liceo Laguna</t>
  </si>
  <si>
    <t>4032_Liceo Nuestra Señora De Los Angeles</t>
  </si>
  <si>
    <t>4512_Liceo Nuestra Señora De Los Angeles</t>
  </si>
  <si>
    <t>4037_Liceo Patriarca San José</t>
  </si>
  <si>
    <t>5855_Liceo Rural San Antonio De Zapotal</t>
  </si>
  <si>
    <t>5976_Liceo Rural San Juan</t>
  </si>
  <si>
    <t>4850_Nocturno De Naranjo</t>
  </si>
  <si>
    <t>4848_Nocturno De Palmares</t>
  </si>
  <si>
    <t>4849_Nocturno Julian Volio Llorente</t>
  </si>
  <si>
    <t>6607_Prog. Educ. Abierta Occidente</t>
  </si>
  <si>
    <t>4952_Programa Itinerante Artes Plásticas</t>
  </si>
  <si>
    <t>5285_Serv. Itin. Ens. Espec. Occidente</t>
  </si>
  <si>
    <t>5856_Telesecundaria Colonia Anateri</t>
  </si>
  <si>
    <t>5857_Unidad Pedagógica Rural Bajos De Toro Amarillo</t>
  </si>
  <si>
    <t>Peninsular</t>
  </si>
  <si>
    <t>4211_C.T.P. De Cobano</t>
  </si>
  <si>
    <t>6305_C.T.P. De Cobano</t>
  </si>
  <si>
    <t>4208_C.T.P. De Jicaral</t>
  </si>
  <si>
    <t>4210_C.T.P. De Paquera</t>
  </si>
  <si>
    <t>4750_C.T.P. De Paquera</t>
  </si>
  <si>
    <t>4752_C.T.P. Jicaral</t>
  </si>
  <si>
    <t>6513_Cindea Cóbano</t>
  </si>
  <si>
    <t>5835_Cindea Jicaral</t>
  </si>
  <si>
    <t>6672_Cindea Paquera</t>
  </si>
  <si>
    <t>6676_Colegio De Lepanto</t>
  </si>
  <si>
    <t>2721_Esc. Bajos De Ario</t>
  </si>
  <si>
    <t>2722_Esc. Bajos Negros</t>
  </si>
  <si>
    <t>2704_Esc. Bello Horizonte</t>
  </si>
  <si>
    <t>2752_Esc. Cabo Blanco</t>
  </si>
  <si>
    <t>2753_Esc. Cabuya</t>
  </si>
  <si>
    <t>2754_Esc. Camaronal</t>
  </si>
  <si>
    <t>2737_Esc. Carmen Lyra</t>
  </si>
  <si>
    <t>5962_Esc. Carmen Lyra</t>
  </si>
  <si>
    <t>2757_Esc. Cerro Frío</t>
  </si>
  <si>
    <t>2746_Esc. Concepción De Paquera</t>
  </si>
  <si>
    <t>2730_Esc. Confederacion Suiza</t>
  </si>
  <si>
    <t>2765_Esc. Cuajiniquil</t>
  </si>
  <si>
    <t>2766_Esc. Dominica</t>
  </si>
  <si>
    <t>2851_Esc. Dr. Ricardo Moreno Cañas</t>
  </si>
  <si>
    <t>4740_Esc. Dr. Ricardo Moreno Cañas</t>
  </si>
  <si>
    <t>2794_Esc. El Coto</t>
  </si>
  <si>
    <t>2796_Esc. El Níspero</t>
  </si>
  <si>
    <t>2799_Esc. Gigante</t>
  </si>
  <si>
    <t>2802_Esc. Guadalupe</t>
  </si>
  <si>
    <t>5879_Esc. Guarial</t>
  </si>
  <si>
    <t>2706_Esc. I.D.A. Valle Azul</t>
  </si>
  <si>
    <t>2717_Esc. Isla De Cedros</t>
  </si>
  <si>
    <t>2803_Esc. Isla De Venado</t>
  </si>
  <si>
    <t>4745_Esc. Julio Acosta Garcia</t>
  </si>
  <si>
    <t>2808_Esc. Julio Acosta García</t>
  </si>
  <si>
    <t>2701_Esc. La Abuela</t>
  </si>
  <si>
    <t>2797_Esc. La Esperanza (Lepanto)</t>
  </si>
  <si>
    <t>2809_Esc. La Esperanza (Paquera)</t>
  </si>
  <si>
    <t>2702_Esc. La Florida</t>
  </si>
  <si>
    <t>2811_Esc. La Fresca</t>
  </si>
  <si>
    <t>2812_Esc. La Gloria</t>
  </si>
  <si>
    <t>2818_Esc. La Ilusión</t>
  </si>
  <si>
    <t>2821_Esc. La Tigra</t>
  </si>
  <si>
    <t>5890_Esc. La Tranquilidad</t>
  </si>
  <si>
    <t>2789_Esc. Las Delicias</t>
  </si>
  <si>
    <t>2825_Esc. Las Milpas</t>
  </si>
  <si>
    <t>2773_Esc. Lepanto</t>
  </si>
  <si>
    <t>2774_Esc. Mal Pais</t>
  </si>
  <si>
    <t>2777_Esc. Moctezuma</t>
  </si>
  <si>
    <t>2776_Esc. Montaña Grande</t>
  </si>
  <si>
    <t>2768_Esc. Pánica Dos</t>
  </si>
  <si>
    <t>2846_Esc. Pavón</t>
  </si>
  <si>
    <t>2823_Esc. Pedro Rosales Reyes</t>
  </si>
  <si>
    <t>2703_Esc. Playa Blanca</t>
  </si>
  <si>
    <t>2849_Esc. Pochote</t>
  </si>
  <si>
    <t>2749_Esc. Pueblo Nuevo</t>
  </si>
  <si>
    <t>2751_Esc. Punta Cuchillo</t>
  </si>
  <si>
    <t>2841_Esc. Punta De Río</t>
  </si>
  <si>
    <t>2852_Esc. Río Frío</t>
  </si>
  <si>
    <t>2853_Esc. Río Grande</t>
  </si>
  <si>
    <t>2854_Esc. Río Negro</t>
  </si>
  <si>
    <t>2886_Esc. Rosa Barquero Azofeifa</t>
  </si>
  <si>
    <t>2781_Esc. San Blas</t>
  </si>
  <si>
    <t>2860_Esc. San Fernando</t>
  </si>
  <si>
    <t>2785_Esc. San Isidro</t>
  </si>
  <si>
    <t>2856_Esc. San Miguel</t>
  </si>
  <si>
    <t>2863_Esc. San Pedro (Lepanto)</t>
  </si>
  <si>
    <t>5013_Esc. San Pedro (Paquera)</t>
  </si>
  <si>
    <t>2872_Esc. San Rafael (Lepanto)</t>
  </si>
  <si>
    <t>2871_Esc. San Rafael (Paquera)</t>
  </si>
  <si>
    <t>2865_Esc. San Ramón (Lepanto)</t>
  </si>
  <si>
    <t>5012_Esc. San Ramón De Ario</t>
  </si>
  <si>
    <t>2782_Esc. Santa Cecilia</t>
  </si>
  <si>
    <t>2783_Esc. Santa Clemencia</t>
  </si>
  <si>
    <t>6556_Esc. Santa Fe</t>
  </si>
  <si>
    <t>2705_Esc. Santa Teresa</t>
  </si>
  <si>
    <t>2786_Esc. Teodoro Salamanca</t>
  </si>
  <si>
    <t>2762_Esc. Tobías Montero Cascante</t>
  </si>
  <si>
    <t>2815_Essc. Los Mangos</t>
  </si>
  <si>
    <t>5851_Liceo Rural De Santa Teresa</t>
  </si>
  <si>
    <t>5165_Liceo Rural Isla Venado</t>
  </si>
  <si>
    <t>6568_Liceo Rural Rio Grande De Paquera</t>
  </si>
  <si>
    <t>6959_Liceo Tambor De Cobano</t>
  </si>
  <si>
    <t>6770_Prog. Educ. Abierta Peninsular</t>
  </si>
  <si>
    <t>6812_Serv. Itin. Ens. Espec. Peninsular</t>
  </si>
  <si>
    <t>Pérez Zeledón</t>
  </si>
  <si>
    <t>6382_C.T.P. Ambientalista Isaias Retana</t>
  </si>
  <si>
    <t>6532_C.T.P. Ambientalista Isaias Retana</t>
  </si>
  <si>
    <t>4168_C.T.P. De Pejibaye</t>
  </si>
  <si>
    <t>4169_C.T.P. General Viejo</t>
  </si>
  <si>
    <t>4167_C.T.P. Platanares</t>
  </si>
  <si>
    <t>5381_C.T.P. Platanares</t>
  </si>
  <si>
    <t>4166_C.T.P. San Isidro</t>
  </si>
  <si>
    <t>4409_C.T.P. San Isidro</t>
  </si>
  <si>
    <t>5448_Caipad Asopafam</t>
  </si>
  <si>
    <t>5888_Cindea Lomas De Cocorí</t>
  </si>
  <si>
    <t>6516_Cindea Pejibaye (Pérez Zeledón)</t>
  </si>
  <si>
    <t>6248_Cnvmts. Esc. 12 De Marzo</t>
  </si>
  <si>
    <t>6248_Cnvmts. Esc. Pedro Pérez Zeledón</t>
  </si>
  <si>
    <t>4402_Enseñanza Especial San Isidro Del General</t>
  </si>
  <si>
    <t>1028_Esc. 12 De Marzo De 1948</t>
  </si>
  <si>
    <t>724_Esc. Aguas Buenas</t>
  </si>
  <si>
    <t>1064_Esc. Alto De La Perla</t>
  </si>
  <si>
    <t>952_Esc. Alto De La Trinidad</t>
  </si>
  <si>
    <t>6557_Esc. Arco Iris</t>
  </si>
  <si>
    <t>758_Esc. Bajo De Las Bonitas</t>
  </si>
  <si>
    <t>986_Esc. Bajo Las Brisas</t>
  </si>
  <si>
    <t>836_Esc. Bajo Las Esperanzas</t>
  </si>
  <si>
    <t>771_Esc. Barrio Nuevo</t>
  </si>
  <si>
    <t>774_Esc. Barú</t>
  </si>
  <si>
    <t>1069_Esc. Bella Vista</t>
  </si>
  <si>
    <t>800_Esc. Berlín</t>
  </si>
  <si>
    <t>783_Esc. Buena Vista</t>
  </si>
  <si>
    <t>1073_Esc. Buenos Aires</t>
  </si>
  <si>
    <t>1076_Esc. California</t>
  </si>
  <si>
    <t>793_Esc. Calle Mora</t>
  </si>
  <si>
    <t>792_Esc. Calle Mora Arriba</t>
  </si>
  <si>
    <t>799_Esc. Canaan</t>
  </si>
  <si>
    <t>875_Esc. Carlos Luis Valverde Vega</t>
  </si>
  <si>
    <t>807_Esc. Chimirol</t>
  </si>
  <si>
    <t>809_Esc. China Kichá</t>
  </si>
  <si>
    <t>1045_Esc. Chontales</t>
  </si>
  <si>
    <t>4407_Esc. Cocori</t>
  </si>
  <si>
    <t>887_Esc. Cocorí</t>
  </si>
  <si>
    <t>811_Esc. Concepción</t>
  </si>
  <si>
    <t>786_Esc. Corralillo</t>
  </si>
  <si>
    <t>4942_Esc. Cristo Rey (San Isidro De El General)</t>
  </si>
  <si>
    <t>744_Esc. Cristo Rey (San Pedro)</t>
  </si>
  <si>
    <t>823_Esc. Daniel Flores Zavaleta</t>
  </si>
  <si>
    <t>829_Esc. Desamparados</t>
  </si>
  <si>
    <t>830_Esc. División</t>
  </si>
  <si>
    <t>831_Esc. Dominical</t>
  </si>
  <si>
    <t>1024_Esc. Dominicalito</t>
  </si>
  <si>
    <t>746_Esc. Dr. Rafael Angel Calderón Guardia</t>
  </si>
  <si>
    <t>834_Esc. El Aguila</t>
  </si>
  <si>
    <t>837_Esc. El Brujo</t>
  </si>
  <si>
    <t>838_Esc. El Carmen</t>
  </si>
  <si>
    <t>840_Esc. El Cedral</t>
  </si>
  <si>
    <t>841_Esc. El Ceibo</t>
  </si>
  <si>
    <t>859_Esc. El Hoyon</t>
  </si>
  <si>
    <t>880_Esc. El Jardín</t>
  </si>
  <si>
    <t>898_Esc. El Llano</t>
  </si>
  <si>
    <t>845_Esc. El Nivel</t>
  </si>
  <si>
    <t>1062_Esc. El Páramo</t>
  </si>
  <si>
    <t>994_Esc. El Peje</t>
  </si>
  <si>
    <t>1046_Esc. El Pilar</t>
  </si>
  <si>
    <t>735_Esc. El Progreso</t>
  </si>
  <si>
    <t>839_Esc. El Quemado</t>
  </si>
  <si>
    <t>848_Esc. El Roble</t>
  </si>
  <si>
    <t>849_Esc. El Socorro</t>
  </si>
  <si>
    <t>738_Esc. El Tirra</t>
  </si>
  <si>
    <t>769_Esc. El Torito</t>
  </si>
  <si>
    <t>1026_Esc. El Zapote</t>
  </si>
  <si>
    <t>765_Esc. Escaleras</t>
  </si>
  <si>
    <t>825_Esc. Fátima</t>
  </si>
  <si>
    <t>844_Esc. Fernando Valverde Vega</t>
  </si>
  <si>
    <t>989_Esc. Florencia De Matazanos</t>
  </si>
  <si>
    <t>912_Esc. Francisco Morazán Quesada</t>
  </si>
  <si>
    <t>856_Esc. Guadalupe (Pejibaye)</t>
  </si>
  <si>
    <t>4943_Esc. Guadalupe (Rivas)</t>
  </si>
  <si>
    <t>988_Esc. Gustavo Agüero Barrantes</t>
  </si>
  <si>
    <t>922_Esc. Hernán Rodríguez Ruíz</t>
  </si>
  <si>
    <t>858_Esc. Herradura</t>
  </si>
  <si>
    <t>723_Esc. I.D.A. Jorón</t>
  </si>
  <si>
    <t>900_Esc. Ignacio Durán Vega</t>
  </si>
  <si>
    <t>761_Esc. Jerusalen 3m</t>
  </si>
  <si>
    <t>901_Esc. José Breinderhoff</t>
  </si>
  <si>
    <t>972_Esc. José María Chaverri Picado</t>
  </si>
  <si>
    <t>947_Esc. Juan Valverde Mora</t>
  </si>
  <si>
    <t>4412_Esc. Juan Valverde Mora</t>
  </si>
  <si>
    <t>861_Esc. La Alfombra</t>
  </si>
  <si>
    <t>862_Esc. La Angostura</t>
  </si>
  <si>
    <t>1027_Esc. La Arenilla</t>
  </si>
  <si>
    <t>802_Esc. La Asunción</t>
  </si>
  <si>
    <t>733_Esc. La Aurora</t>
  </si>
  <si>
    <t>863_Esc. La Ceniza</t>
  </si>
  <si>
    <t>728_Esc. La Colonia</t>
  </si>
  <si>
    <t>864_Esc. La Ese</t>
  </si>
  <si>
    <t>884_Esc. La Esperanza</t>
  </si>
  <si>
    <t>1077_Esc. La Flor De Bahia</t>
  </si>
  <si>
    <t>866_Esc. La Florida</t>
  </si>
  <si>
    <t>867_Esc. La Fortuna</t>
  </si>
  <si>
    <t>868_Esc. La Guaria (San Isidro De El General)</t>
  </si>
  <si>
    <t>1068_Esc. La Guaria (San Pedro)</t>
  </si>
  <si>
    <t>870_Esc. La Hermosa</t>
  </si>
  <si>
    <t>818_Esc. La Hortensia</t>
  </si>
  <si>
    <t>872_Esc. La Linda</t>
  </si>
  <si>
    <t>904_Esc. La Lira</t>
  </si>
  <si>
    <t>729_Esc. La Nueva Hortensia</t>
  </si>
  <si>
    <t>877_Esc. La Piedra</t>
  </si>
  <si>
    <t>948_Esc. La Reina</t>
  </si>
  <si>
    <t>878_Esc. La Repunta</t>
  </si>
  <si>
    <t>1044_Esc. La Ribera</t>
  </si>
  <si>
    <t>879_Esc. La Sierra</t>
  </si>
  <si>
    <t>776_Esc. La Suiza</t>
  </si>
  <si>
    <t>881_Esc. La Trinidad</t>
  </si>
  <si>
    <t>882_Esc. La Unión</t>
  </si>
  <si>
    <t>895_Esc. La Uvita De Osa</t>
  </si>
  <si>
    <t>722_Esc. Laboratorio Pérez Zeledón</t>
  </si>
  <si>
    <t>6048_Esc. Laboratorio Pérez Zeledón (Educ. Especial)</t>
  </si>
  <si>
    <t>885_Esc. Laguna</t>
  </si>
  <si>
    <t>5810_Esc. Lagunas De Barú</t>
  </si>
  <si>
    <t>886_Esc. Las Bonitas</t>
  </si>
  <si>
    <t>987_Esc. Las Brisas</t>
  </si>
  <si>
    <t>907_Esc. Las Cavernas</t>
  </si>
  <si>
    <t>1047_Esc. Las Delicias</t>
  </si>
  <si>
    <t>865_Esc. Las Esperanzas</t>
  </si>
  <si>
    <t>888_Esc. Las Juntas De Pacuar</t>
  </si>
  <si>
    <t>920_Esc. Las Lagunas</t>
  </si>
  <si>
    <t>889_Esc. Las Mercedes</t>
  </si>
  <si>
    <t>890_Esc. Las Mesas</t>
  </si>
  <si>
    <t>892_Esc. Las Tumbas</t>
  </si>
  <si>
    <t>5547_Esc. Linda Vista</t>
  </si>
  <si>
    <t>764_Esc. Los Alpes</t>
  </si>
  <si>
    <t>791_Esc. Los Ángeles (Daniel Flores)</t>
  </si>
  <si>
    <t>727_Esc. Los Ángeles (Platanares)</t>
  </si>
  <si>
    <t>930_Esc. Los Jilgueros</t>
  </si>
  <si>
    <t>1079_Esc. Los Naranjos</t>
  </si>
  <si>
    <t>903_Esc. Los Reyes</t>
  </si>
  <si>
    <t>1067_Esc. Los Vega</t>
  </si>
  <si>
    <t>725_Esc. Lourdes</t>
  </si>
  <si>
    <t>936_Esc. María Mora Ureña</t>
  </si>
  <si>
    <t>984_Esc. Melico Salazar Zúñiga</t>
  </si>
  <si>
    <t>908_Esc. Miraflores</t>
  </si>
  <si>
    <t>909_Esc. Miravalles</t>
  </si>
  <si>
    <t>931_Esc. Mixta Pedregoso</t>
  </si>
  <si>
    <t>1049_Esc. Moctezuma</t>
  </si>
  <si>
    <t>910_Esc. Mollejones</t>
  </si>
  <si>
    <t>911_Esc. Montecarlo</t>
  </si>
  <si>
    <t>913_Esc. Morete</t>
  </si>
  <si>
    <t>6680_Esc. Música De Pérez Zeledón</t>
  </si>
  <si>
    <t>914_Esc. Naranjo</t>
  </si>
  <si>
    <t>4939_Esc. Navajuelar</t>
  </si>
  <si>
    <t>778_Esc. Nueva Santa Ana</t>
  </si>
  <si>
    <t>919_Esc. Ojo De Agua</t>
  </si>
  <si>
    <t>743_Esc. Oratorio</t>
  </si>
  <si>
    <t>933_Esc. Pacuarito</t>
  </si>
  <si>
    <t>923_Esc. Palmital</t>
  </si>
  <si>
    <t>926_Esc. Paraíso</t>
  </si>
  <si>
    <t>928_Esc. Pavones</t>
  </si>
  <si>
    <t>805_Esc. Pedro Pérez Zeledón</t>
  </si>
  <si>
    <t>753_Esc. Pensilvania</t>
  </si>
  <si>
    <t>929_Esc. Peñas Blancas</t>
  </si>
  <si>
    <t>757_Esc. Playa Hermosa</t>
  </si>
  <si>
    <t>772_Esc. Providencia</t>
  </si>
  <si>
    <t>803_Esc. Pueblo Nuevo</t>
  </si>
  <si>
    <t>770_Esc. Puerto Nuevo</t>
  </si>
  <si>
    <t>939_Esc. Punto De Mira</t>
  </si>
  <si>
    <t>813_Esc. Quebrada De Vueltas</t>
  </si>
  <si>
    <t>1025_Esc. Quebrada Honda</t>
  </si>
  <si>
    <t>940_Esc. Quebradas</t>
  </si>
  <si>
    <t>5524_Esc. Quebradas Arriba</t>
  </si>
  <si>
    <t>826_Esc. Quizarra</t>
  </si>
  <si>
    <t>730_Esc. Renacer</t>
  </si>
  <si>
    <t>782_Esc. República De Bolivia</t>
  </si>
  <si>
    <t>873_Esc. República De México</t>
  </si>
  <si>
    <t>945_Esc. Río Grande</t>
  </si>
  <si>
    <t>953_Esc. Rodrigo Facio Brenes</t>
  </si>
  <si>
    <t>921_Esc. Rosario Arróniz</t>
  </si>
  <si>
    <t>801_Esc. Sagrada Familia</t>
  </si>
  <si>
    <t>955_Esc. San Agustín</t>
  </si>
  <si>
    <t>787_Esc. San Andrés</t>
  </si>
  <si>
    <t>956_Esc. San Antonio (La Amistad)</t>
  </si>
  <si>
    <t>958_Esc. San Antonio (Río Nuevo)</t>
  </si>
  <si>
    <t>951_Esc. San Antonio Abajo</t>
  </si>
  <si>
    <t>960_Esc. San Blas</t>
  </si>
  <si>
    <t>962_Esc. San Carlos</t>
  </si>
  <si>
    <t>963_Esc. San Cayetano</t>
  </si>
  <si>
    <t>964_Esc. San Francisco (Cajón)</t>
  </si>
  <si>
    <t>5501_Esc. San Francisco De Asís (Daniel Flores)</t>
  </si>
  <si>
    <t>965_Esc. San Gabriel</t>
  </si>
  <si>
    <t>966_Esc. San Gerardo (Rivas)</t>
  </si>
  <si>
    <t>967_Esc. San Gerardo De Platanares</t>
  </si>
  <si>
    <t>1029_Esc. San Ignacio</t>
  </si>
  <si>
    <t>968_Esc. San Jerónimo</t>
  </si>
  <si>
    <t>788_Esc. San José</t>
  </si>
  <si>
    <t>1007_Esc. San Josecito</t>
  </si>
  <si>
    <t>961_Esc. San Juan Bosco</t>
  </si>
  <si>
    <t>969_Esc. San Juan De Dios</t>
  </si>
  <si>
    <t>970_Esc. San Juan Miramar</t>
  </si>
  <si>
    <t>971_Esc. San Juan Norte</t>
  </si>
  <si>
    <t>973_Esc. San Lorenzo</t>
  </si>
  <si>
    <t>780_Esc. San Luis</t>
  </si>
  <si>
    <t>975_Esc. San Marcos</t>
  </si>
  <si>
    <t>976_Esc. San Martín</t>
  </si>
  <si>
    <t>977_Esc. San Miguel</t>
  </si>
  <si>
    <t>980_Esc. San Pablo</t>
  </si>
  <si>
    <t>981_Esc. San Pedrito</t>
  </si>
  <si>
    <t>982_Esc. San Pedro</t>
  </si>
  <si>
    <t>1008_Esc. San Rafael (San Pedro)</t>
  </si>
  <si>
    <t>1039_Esc. San Rafael Arriba</t>
  </si>
  <si>
    <t>1009_Esc. San Rafael De Platanares</t>
  </si>
  <si>
    <t>4420_Esc. San Rafael De Platanares</t>
  </si>
  <si>
    <t>985_Esc. San Ramón Norte</t>
  </si>
  <si>
    <t>990_Esc. San Salvador</t>
  </si>
  <si>
    <t>927_Esc. Santa Ana</t>
  </si>
  <si>
    <t>1071_Esc. Santa Cecilia (La Amistad)</t>
  </si>
  <si>
    <t>924_Esc. Santa Cecilia (San Pedro)</t>
  </si>
  <si>
    <t>5355_Esc. Santa Cruz</t>
  </si>
  <si>
    <t>992_Esc. Santa Eduviges</t>
  </si>
  <si>
    <t>995_Esc. Santa Elena</t>
  </si>
  <si>
    <t>893_Esc. Santa Fe</t>
  </si>
  <si>
    <t>737_Esc. Santa Lucía (Río Nuevo)</t>
  </si>
  <si>
    <t>997_Esc. Santa Lucía De Pejibaye</t>
  </si>
  <si>
    <t>998_Esc. Santa María</t>
  </si>
  <si>
    <t>5690_Esc. Santa Marta (Cajón)</t>
  </si>
  <si>
    <t>739_Esc. Santa Marta (Río Nuevo)</t>
  </si>
  <si>
    <t>1010_Esc. Santa Rosa</t>
  </si>
  <si>
    <t>827_Esc. Santa Teresa De Cajón</t>
  </si>
  <si>
    <t>1003_Esc. Santiago</t>
  </si>
  <si>
    <t>1072_Esc. Santo Domingo</t>
  </si>
  <si>
    <t>1004_Esc. Santo Tomás</t>
  </si>
  <si>
    <t>1005_Esc. Savegre</t>
  </si>
  <si>
    <t>1006_Esc. Sinaí</t>
  </si>
  <si>
    <t>756_Esc. Talari</t>
  </si>
  <si>
    <t>1070_Esc. Tierra Prometida</t>
  </si>
  <si>
    <t>1057_Esc. Tierras Morenas</t>
  </si>
  <si>
    <t>1059_Esc. Tinamaste</t>
  </si>
  <si>
    <t>773_Esc. Toledo</t>
  </si>
  <si>
    <t>1012_Esc. Tres Piedras</t>
  </si>
  <si>
    <t>1014_Esc. Valencia</t>
  </si>
  <si>
    <t>1015_Esc. Valle De La Cruz</t>
  </si>
  <si>
    <t>1016_Esc. Veracruz</t>
  </si>
  <si>
    <t>1017_Esc. Villa Argentina</t>
  </si>
  <si>
    <t>1018_Esc. Villa Bonita</t>
  </si>
  <si>
    <t>795_Esc. Villa Hermosa</t>
  </si>
  <si>
    <t>1019_Esc. Villa Ligia</t>
  </si>
  <si>
    <t>794_Esc. Villa Mills</t>
  </si>
  <si>
    <t>1020_Esc. Villa Nueva</t>
  </si>
  <si>
    <t>1021_Esc. Vista De Mar</t>
  </si>
  <si>
    <t>1037_Esc. Zapotal</t>
  </si>
  <si>
    <t>820_Esc. Zaragoza</t>
  </si>
  <si>
    <t>5579_Liceo Academico San Antonio</t>
  </si>
  <si>
    <t>5869_Liceo Aeropuerto Jerusalen</t>
  </si>
  <si>
    <t>5299_Liceo Canaan</t>
  </si>
  <si>
    <t>5131_Liceo Concepcion Daniel Flores</t>
  </si>
  <si>
    <t>4007_Liceo De La Asunción</t>
  </si>
  <si>
    <t>4008_Liceo Fernando Volio Jimenez</t>
  </si>
  <si>
    <t>5073_Liceo La Uvita</t>
  </si>
  <si>
    <t>5300_Liceo Las Esperanzas</t>
  </si>
  <si>
    <t>5990_Liceo Las Mercedes</t>
  </si>
  <si>
    <t>5301_Liceo Platanillo De Baru</t>
  </si>
  <si>
    <t>5347_Liceo Rural Buena Vista</t>
  </si>
  <si>
    <t>5129_Liceo Rural El Jardin</t>
  </si>
  <si>
    <t>5133_Liceo Rural Los Angeles De Paramo</t>
  </si>
  <si>
    <t>5128_Liceo Rural Rio Nuevo</t>
  </si>
  <si>
    <t>5580_Liceo Rural Santiago</t>
  </si>
  <si>
    <t>5530_Liceo San Francisco</t>
  </si>
  <si>
    <t>4010_Liceo San Pedro</t>
  </si>
  <si>
    <t>3999_Liceo Sinai</t>
  </si>
  <si>
    <t>4009_Liceo Unesco</t>
  </si>
  <si>
    <t>5806_Nocturno De Palmares</t>
  </si>
  <si>
    <t>4840_Nocturno De Perez Zeledon</t>
  </si>
  <si>
    <t>6113_Nocturno De San Pedro</t>
  </si>
  <si>
    <t>5815_Nocturno De Sinai</t>
  </si>
  <si>
    <t>6604_Prog. Educ. Abierta Pérez Zeledón</t>
  </si>
  <si>
    <t>4436_Serv. Itin. Ens. Espec. Pérez Zeledón</t>
  </si>
  <si>
    <t>4000_Unidad Pedagógica Dr. Rafael Ángel Calderón G.</t>
  </si>
  <si>
    <t>4001_Unidad Pedagógica José Breinderhoff</t>
  </si>
  <si>
    <t>4209_C.T.P. De Puntarenas</t>
  </si>
  <si>
    <t>4212_C.T.P. De Santa Elena</t>
  </si>
  <si>
    <t>6654_C.T.P. De Santa Elena</t>
  </si>
  <si>
    <t>6550_C.T.P. Esparza</t>
  </si>
  <si>
    <t>4732_C.T.P. Puntarenas</t>
  </si>
  <si>
    <t>4729_Centro Enseñanza Especial Ivonne Perez Guevara</t>
  </si>
  <si>
    <t>6520_Cindea Esparza</t>
  </si>
  <si>
    <t>6519_Cindea Judas</t>
  </si>
  <si>
    <t>6517_Cindea Miramar</t>
  </si>
  <si>
    <t>6846_Cindea Monteverde</t>
  </si>
  <si>
    <t>6518_Cindea Puntarenas</t>
  </si>
  <si>
    <t>6259_Cnvmts. C.T.P. De Santa Elena</t>
  </si>
  <si>
    <t>6259_Cnvmts. C.T.P. Puntarenas</t>
  </si>
  <si>
    <t>5707_Colegio Académico De Costa De Pajaros</t>
  </si>
  <si>
    <t>6238_Coned Esparza</t>
  </si>
  <si>
    <t>6424_Coned Puntarenas</t>
  </si>
  <si>
    <t>2700_Esc. Abangaritos</t>
  </si>
  <si>
    <t>2724_Esc. Acapulco</t>
  </si>
  <si>
    <t>2828_Esc. Altos De San Luis</t>
  </si>
  <si>
    <t>2875_Esc. Antonio Vallerriestra</t>
  </si>
  <si>
    <t>5009_Esc. Arancibia</t>
  </si>
  <si>
    <t>2711_Esc. Aranjuecito</t>
  </si>
  <si>
    <t>2712_Esc. Aranjuez</t>
  </si>
  <si>
    <t>2838_Esc. Arturo García Golcher</t>
  </si>
  <si>
    <t>4733_Esc. Arturo Torres Martinez</t>
  </si>
  <si>
    <t>2729_Esc. Arturo Torres Martínez</t>
  </si>
  <si>
    <t>2715_Esc. Augusto Colombari Chicoli</t>
  </si>
  <si>
    <t>2720_Esc. Bajo Caliente</t>
  </si>
  <si>
    <t>2826_Esc. Barrio San Luis</t>
  </si>
  <si>
    <t>2725_Esc. Bocana</t>
  </si>
  <si>
    <t>2727_Esc. Brisas Del Golfo</t>
  </si>
  <si>
    <t>2728_Esc. Bruselas</t>
  </si>
  <si>
    <t>2734_Esc. Caldera</t>
  </si>
  <si>
    <t>2755_Esc. Cambalache</t>
  </si>
  <si>
    <t>5700_Esc. Carrizal</t>
  </si>
  <si>
    <t>6074_Esc. Carrizal</t>
  </si>
  <si>
    <t>2756_Esc. Cedral</t>
  </si>
  <si>
    <t>2739_Esc. Cerrillos</t>
  </si>
  <si>
    <t>2759_Esc. Chapernal</t>
  </si>
  <si>
    <t>2742_Esc. Ciruelas</t>
  </si>
  <si>
    <t>2744_Esc. Ciudadela Kennedy</t>
  </si>
  <si>
    <t>2837_Esc. Cocorocas</t>
  </si>
  <si>
    <t>2748_Esc. Corazón De Jesús</t>
  </si>
  <si>
    <t>2763_Esc. Coyolito</t>
  </si>
  <si>
    <t>2788_Esc. Delia Urbina De Guevara</t>
  </si>
  <si>
    <t>4730_Esc. Delia Urbina De Guevara</t>
  </si>
  <si>
    <t>2708_Esc. Diego De Artieda Chirino</t>
  </si>
  <si>
    <t>2868_Esc. Domingo Faustino Sarmiento</t>
  </si>
  <si>
    <t>2790_Esc. El Barón</t>
  </si>
  <si>
    <t>2791_Esc. El Brillante</t>
  </si>
  <si>
    <t>2792_Esc. El Carmen</t>
  </si>
  <si>
    <t>2714_Esc. El Chagüite</t>
  </si>
  <si>
    <t>5724_Esc. El Establo</t>
  </si>
  <si>
    <t>2750_Esc. El Malinche</t>
  </si>
  <si>
    <t>2795_Esc. El Mojón</t>
  </si>
  <si>
    <t>2844_Esc. El Palmar</t>
  </si>
  <si>
    <t>2816_Esc. El Progreso</t>
  </si>
  <si>
    <t>4741_Esc. El Roble</t>
  </si>
  <si>
    <t>5010_Esc. El Roble</t>
  </si>
  <si>
    <t>2767_Esc. Fernández</t>
  </si>
  <si>
    <t>2834_Esc. Flora Guevara Barahona</t>
  </si>
  <si>
    <t>2884_Esc. Fray Casiano De Madrid</t>
  </si>
  <si>
    <t>4742_Esc. Fray Casiano De Madrid</t>
  </si>
  <si>
    <t>2800_Esc. Gil González Dávila</t>
  </si>
  <si>
    <t>2801_Esc. Gregorio Prendas Montero</t>
  </si>
  <si>
    <t>2709_Esc. Guardianes De La Piedra</t>
  </si>
  <si>
    <t>2840_Esc. Heriberto Zeledón Rodríguez</t>
  </si>
  <si>
    <t>2764_Esc. I.D.A. El Baron</t>
  </si>
  <si>
    <t>2880_Esc. Isla Caballo</t>
  </si>
  <si>
    <t>2760_Esc. Isla De Chira</t>
  </si>
  <si>
    <t>2769_Esc. Jarquín</t>
  </si>
  <si>
    <t>2784_Esc. Jorge Borbón Castro</t>
  </si>
  <si>
    <t>5324_Esc. José Joaquín Mora Porras</t>
  </si>
  <si>
    <t>2804_Esc. José María Zeledón Brenes</t>
  </si>
  <si>
    <t>2805_Esc. José Ricardo Orlich Zamora</t>
  </si>
  <si>
    <t>2806_Esc. Juan Rafael Jiménez Granados</t>
  </si>
  <si>
    <t>2723_Esc. Juanito Mora Porras</t>
  </si>
  <si>
    <t>2807_Esc. Judas</t>
  </si>
  <si>
    <t>2798_Esc. Justo Antonio Facio</t>
  </si>
  <si>
    <t>2710_Esc. La Colina</t>
  </si>
  <si>
    <t>2732_Esc. La Guaria (Barranca)</t>
  </si>
  <si>
    <t>2813_Esc. La Guaria (Guacimal)</t>
  </si>
  <si>
    <t>2819_Esc. La Isla</t>
  </si>
  <si>
    <t>5958_Esc. La Islita</t>
  </si>
  <si>
    <t>2772_Esc. La Pita</t>
  </si>
  <si>
    <t>6014_Esc. La Queroga</t>
  </si>
  <si>
    <t>5346_Esc. La Rivera</t>
  </si>
  <si>
    <t>2824_Esc. Lagartos</t>
  </si>
  <si>
    <t>2820_Esc. Laguna</t>
  </si>
  <si>
    <t>2827_Esc. Las Ventanas</t>
  </si>
  <si>
    <t>2740_Esc. Lic. Jose Francisco Perez Muñoz</t>
  </si>
  <si>
    <t>2740_Esc. Lic. José Francisco Pérez Muñoz</t>
  </si>
  <si>
    <t>2718_Esc. Linda Vista</t>
  </si>
  <si>
    <t>2771_Esc. Lindora</t>
  </si>
  <si>
    <t>2829_Esc. Los Ángeles</t>
  </si>
  <si>
    <t>2719_Esc. Los Llanos</t>
  </si>
  <si>
    <t>5011_Esc. Manuel Mora Valverde</t>
  </si>
  <si>
    <t>2831_Esc. Manzanillo</t>
  </si>
  <si>
    <t>2832_Esc. Marañonal</t>
  </si>
  <si>
    <t>2833_Esc. Maratón</t>
  </si>
  <si>
    <t>2881_Esc. Mata Limón</t>
  </si>
  <si>
    <t>2775_Esc. Mesetas Abajo</t>
  </si>
  <si>
    <t>2835_Esc. Mojoncito</t>
  </si>
  <si>
    <t>2743_Esc. Montero Y Palito</t>
  </si>
  <si>
    <t>5495_Esc. Montero Y Palito</t>
  </si>
  <si>
    <t>2836_Esc. Mora Y Cañas</t>
  </si>
  <si>
    <t>2839_Esc. Morales</t>
  </si>
  <si>
    <t>6687_Esc. Música De Puntarenas</t>
  </si>
  <si>
    <t>2761_Esc. Nora María Quesada Chavarría</t>
  </si>
  <si>
    <t>2842_Esc. Nuestra Señora De Sión</t>
  </si>
  <si>
    <t>5417_Esc. Nuestra Señora De Sión (Educ. Especial)</t>
  </si>
  <si>
    <t>2778_Esc. Ojo De Agua</t>
  </si>
  <si>
    <t>5325_Esc. Orocu</t>
  </si>
  <si>
    <t>2845_Esc. Palmital</t>
  </si>
  <si>
    <t>2847_Esc. Pelayo Marcet Casajuana</t>
  </si>
  <si>
    <t>2779_Esc. Peñas Blancas</t>
  </si>
  <si>
    <t>2848_Esc. Pitahaya</t>
  </si>
  <si>
    <t>2814_Esc. Playa Torres</t>
  </si>
  <si>
    <t>2758_Esc. Rafael Arguedas Herrera</t>
  </si>
  <si>
    <t>2735_Esc. Río Barranca</t>
  </si>
  <si>
    <t>2699_Esc. Riojalandia</t>
  </si>
  <si>
    <t>4737_Esc. Riojalandia</t>
  </si>
  <si>
    <t>2770_Esc. Rosario Vásquez Monge</t>
  </si>
  <si>
    <t>2859_Esc. Sabana Bonita</t>
  </si>
  <si>
    <t>2780_Esc. Salinas</t>
  </si>
  <si>
    <t>2736_Esc. San Agustín</t>
  </si>
  <si>
    <t>2857_Esc. San Antonio</t>
  </si>
  <si>
    <t>2858_Esc. San Buenaventura</t>
  </si>
  <si>
    <t>2855_Esc. San Francisco</t>
  </si>
  <si>
    <t>2869_Esc. San Isidro</t>
  </si>
  <si>
    <t>2745_Esc. San Joaquín</t>
  </si>
  <si>
    <t>2731_Esc. San Juan Chiquito</t>
  </si>
  <si>
    <t>2861_Esc. San Luis</t>
  </si>
  <si>
    <t>2862_Esc. San Martin Sur</t>
  </si>
  <si>
    <t>2870_Esc. San Miguel</t>
  </si>
  <si>
    <t>2843_Esc. San Miguelito</t>
  </si>
  <si>
    <t>2864_Esc. San Rafael</t>
  </si>
  <si>
    <t>2866_Esc. Santa Elena</t>
  </si>
  <si>
    <t>2873_Esc. Santa Rosa (Montes De Oro)</t>
  </si>
  <si>
    <t>2867_Esc. Santa Rosa (Puntarenas)</t>
  </si>
  <si>
    <t>2874_Esc. Tajo Alto</t>
  </si>
  <si>
    <t>2741_Esc. Tivives</t>
  </si>
  <si>
    <t>2883_Esc. Veinte De Noviembre</t>
  </si>
  <si>
    <t>2726_Esc. Villa Bruselas</t>
  </si>
  <si>
    <t>2793_Esc. Villa Nueva</t>
  </si>
  <si>
    <t>2877_Esc. Zagala Nueva</t>
  </si>
  <si>
    <t>2876_Esc. Zagala Vieja</t>
  </si>
  <si>
    <t>5064_Hogar Cristiano Puntarenas</t>
  </si>
  <si>
    <t>6146_I.E.G.B. Nuestra Señora De Sión</t>
  </si>
  <si>
    <t>4879_Ipec Puntarenas</t>
  </si>
  <si>
    <t>5349_J.N. El Roble</t>
  </si>
  <si>
    <t>2878_J.N. Esparza</t>
  </si>
  <si>
    <t>2885_J.N. Fray Casiano De Madrid</t>
  </si>
  <si>
    <t>2879_J.N. Puntarenas</t>
  </si>
  <si>
    <t>2738_J.N. Riojalandia</t>
  </si>
  <si>
    <t>4120_Liceo Antonio Obando Chan</t>
  </si>
  <si>
    <t>4119_Liceo Chacarita</t>
  </si>
  <si>
    <t>4122_Liceo De Chira</t>
  </si>
  <si>
    <t>4121_Liceo De Chomes</t>
  </si>
  <si>
    <t>5774_Liceo De Chomes</t>
  </si>
  <si>
    <t>4117_Liceo De Esparza</t>
  </si>
  <si>
    <t>4118_Liceo De Miramar</t>
  </si>
  <si>
    <t>5617_Liceo De Miramar</t>
  </si>
  <si>
    <t>4116_Liceo Diurno Jose Marti</t>
  </si>
  <si>
    <t>4115_Liceo Emiliano Odio Madrigal</t>
  </si>
  <si>
    <t>6188_Liceo Jose Marti</t>
  </si>
  <si>
    <t>6569_Liceo Rural Aranjuez</t>
  </si>
  <si>
    <t>5289_Liceo Rural De Cedral</t>
  </si>
  <si>
    <t>6217_Liceo Rural Guacimal</t>
  </si>
  <si>
    <t>5288_Liceo Rural Manzanillo</t>
  </si>
  <si>
    <t>4878_Nocturno De Esparza</t>
  </si>
  <si>
    <t>4877_Nocturno Jose Marti</t>
  </si>
  <si>
    <t>6615_Prog. Educ. Abierta Puntarenas</t>
  </si>
  <si>
    <t>5259_Serv. Itin. Ens. Espec. Puntarenas</t>
  </si>
  <si>
    <t>6632_Unidad Pedagógica Isla Caballo</t>
  </si>
  <si>
    <t>6548_C.T.P. De Mora</t>
  </si>
  <si>
    <t>6505_C.T.P. De Palmichal</t>
  </si>
  <si>
    <t>4163_C.T.P. De Puriscal</t>
  </si>
  <si>
    <t>4164_C.T.P. De Turrubares</t>
  </si>
  <si>
    <t>5373_C.T.P. De Turrubares</t>
  </si>
  <si>
    <t>4165_C.T.P. La Gloria</t>
  </si>
  <si>
    <t>5374_C.T.P. La Gloria</t>
  </si>
  <si>
    <t>4389_C.T.P. Puriscal</t>
  </si>
  <si>
    <t>5281_Cindea Puriscal</t>
  </si>
  <si>
    <t>6626_Cindea San Pablo</t>
  </si>
  <si>
    <t>6247_Cnvmts. Esc. Darío Flores Hernández</t>
  </si>
  <si>
    <t>6247_Cnvmts. Liceo De Ciudad Colón</t>
  </si>
  <si>
    <t>3998_Colegio De Tabarcia</t>
  </si>
  <si>
    <t>5538_Colegio De Tabarcia</t>
  </si>
  <si>
    <t>656_Esc. Adela Rodríguez Venegas</t>
  </si>
  <si>
    <t>628_Esc. Altos De Pérez Astua</t>
  </si>
  <si>
    <t>692_Esc. Aniceto Jiménez Barboza</t>
  </si>
  <si>
    <t>715_Esc. Arenal</t>
  </si>
  <si>
    <t>611_Esc. Bajo Badilla</t>
  </si>
  <si>
    <t>720_Esc. Bajo Burgos</t>
  </si>
  <si>
    <t>658_Esc. Bajo De La Legua</t>
  </si>
  <si>
    <t>610_Esc. Bajo Loaiza</t>
  </si>
  <si>
    <t>608_Esc. Bajo Los Murillo</t>
  </si>
  <si>
    <t>615_Esc. Bella Vista</t>
  </si>
  <si>
    <t>654_Esc. Bocana</t>
  </si>
  <si>
    <t>618_Esc. Brasil De Mora</t>
  </si>
  <si>
    <t>623_Esc. Candelarita</t>
  </si>
  <si>
    <t>622_Esc. Cañales Arriba</t>
  </si>
  <si>
    <t>626_Esc. Cerbatana</t>
  </si>
  <si>
    <t>4393_Esc. Cerbatana</t>
  </si>
  <si>
    <t>606_Esc. Colonia Gamalotillo</t>
  </si>
  <si>
    <t>630_Esc. Colonia Paso Agres</t>
  </si>
  <si>
    <t>616_Esc. Colonia San Francisco</t>
  </si>
  <si>
    <t>633_Esc. Concepción De Chires</t>
  </si>
  <si>
    <t>634_Esc. Corralar De Mora</t>
  </si>
  <si>
    <t>635_Esc. Cortezal</t>
  </si>
  <si>
    <t>4385_Esc. Dario Flores Hernandez</t>
  </si>
  <si>
    <t>705_Esc. Darío Flores Hernández</t>
  </si>
  <si>
    <t>699_Esc. Dr. Clodomiro Picado Twight</t>
  </si>
  <si>
    <t>5314_Esc. El Barro</t>
  </si>
  <si>
    <t>625_Esc. El Galán</t>
  </si>
  <si>
    <t>4934_Esc. El Pital</t>
  </si>
  <si>
    <t>644_Esc. El Poró</t>
  </si>
  <si>
    <t>690_Esc. El Rodeo</t>
  </si>
  <si>
    <t>641_Esc. El Sur</t>
  </si>
  <si>
    <t>645_Esc. Eloy Morúa Carrillo</t>
  </si>
  <si>
    <t>683_Esc. Esteban Lorenzo Delcoro</t>
  </si>
  <si>
    <t>708_Esc. Fila Negra</t>
  </si>
  <si>
    <t>648_Esc. Floralia</t>
  </si>
  <si>
    <t>649_Esc. Gamalotillo</t>
  </si>
  <si>
    <t>638_Esc. Grifo Alto</t>
  </si>
  <si>
    <t>639_Esc. Grifo Bajo</t>
  </si>
  <si>
    <t>650_Esc. Guarumal</t>
  </si>
  <si>
    <t>627_Esc. I.D.A. Bijagual</t>
  </si>
  <si>
    <t>651_Esc. Jacinto Mora Gómez</t>
  </si>
  <si>
    <t>653_Esc. Jilgueral</t>
  </si>
  <si>
    <t>682_Esc. José María Cañas</t>
  </si>
  <si>
    <t>689_Esc. José Rojas Alpízar</t>
  </si>
  <si>
    <t>636_Esc. José Salazar Zúñiga</t>
  </si>
  <si>
    <t>624_Esc. Juan Luis García González</t>
  </si>
  <si>
    <t>621_Esc. Junquillo Abajo</t>
  </si>
  <si>
    <t>614_Esc. Junquillo Arriba</t>
  </si>
  <si>
    <t>617_Esc. La Angostura</t>
  </si>
  <si>
    <t>655_Esc. La Esperanza</t>
  </si>
  <si>
    <t>657_Esc. La Fila Del Aguacate</t>
  </si>
  <si>
    <t>647_Esc. La Gloria</t>
  </si>
  <si>
    <t>659_Esc. La Legüita</t>
  </si>
  <si>
    <t>661_Esc. La Palma (Mora)</t>
  </si>
  <si>
    <t>660_Esc. La Palma (Puriscal)</t>
  </si>
  <si>
    <t>640_Esc. La Pita</t>
  </si>
  <si>
    <t>701_Esc. Lagunas</t>
  </si>
  <si>
    <t>665_Esc. Lanas</t>
  </si>
  <si>
    <t>666_Esc. Las Delicias</t>
  </si>
  <si>
    <t>4387_Esc. Lisimaco Chavarria Palma</t>
  </si>
  <si>
    <t>709_Esc. Lisímaco Chavarría Palma</t>
  </si>
  <si>
    <t>667_Esc. Llano Grande (Mora)</t>
  </si>
  <si>
    <t>631_Esc. Llano Grande (Puriscal)</t>
  </si>
  <si>
    <t>632_Esc. Llano Hermoso</t>
  </si>
  <si>
    <t>609_Esc. Los Altos</t>
  </si>
  <si>
    <t>670_Esc. Los Ángeles</t>
  </si>
  <si>
    <t>680_Esc. Luis Monge Madrigal</t>
  </si>
  <si>
    <t>668_Esc. Manuel Bustamante Vargas</t>
  </si>
  <si>
    <t>607_Esc. Marcos Pérez</t>
  </si>
  <si>
    <t>671_Esc. Mastatal</t>
  </si>
  <si>
    <t>717_Esc. Mata De Plátano</t>
  </si>
  <si>
    <t>672_Esc. Mauro Fernández Acuña</t>
  </si>
  <si>
    <t>673_Esc. Mercedes Norte</t>
  </si>
  <si>
    <t>674_Esc. Mercedes Sur</t>
  </si>
  <si>
    <t>696_Esc. Mixta De San Juan</t>
  </si>
  <si>
    <t>4394_Esc. Mixta De San Juan</t>
  </si>
  <si>
    <t>675_Esc. Montelimar</t>
  </si>
  <si>
    <t>676_Esc. Monterrey</t>
  </si>
  <si>
    <t>677_Esc. Morado</t>
  </si>
  <si>
    <t>6679_Esc. Música De Puriscal</t>
  </si>
  <si>
    <t>721_Esc. Naranjal</t>
  </si>
  <si>
    <t>681_Esc. Nazario Valverde Jiménez</t>
  </si>
  <si>
    <t>688_Esc. Ninfa Cabezas González</t>
  </si>
  <si>
    <t>678_Esc. Palmichal De Acosta</t>
  </si>
  <si>
    <t>4398_Esc. Palmichal De Acosta</t>
  </si>
  <si>
    <t>679_Esc. Pedernal</t>
  </si>
  <si>
    <t>684_Esc. Polka</t>
  </si>
  <si>
    <t>663_Esc. Potenciana Arriba</t>
  </si>
  <si>
    <t>4933_Esc. Pueblo Nuevo</t>
  </si>
  <si>
    <t>685_Esc. Purires</t>
  </si>
  <si>
    <t>686_Esc. Quebrada Azul</t>
  </si>
  <si>
    <t>687_Esc. Quebrada Honda</t>
  </si>
  <si>
    <t>669_Esc. Rafael Solórzano Saborío</t>
  </si>
  <si>
    <t>4388_Esc. Ramon Bedoya Monge</t>
  </si>
  <si>
    <t>706_Esc. Ramón Bedoya Monge</t>
  </si>
  <si>
    <t>643_Esc. República De Paraguay</t>
  </si>
  <si>
    <t>613_Esc. Roberto López Varela</t>
  </si>
  <si>
    <t>4386_Esc. Rogelio Fernandez Güell</t>
  </si>
  <si>
    <t>713_Esc. Rogelio Fernández Güell</t>
  </si>
  <si>
    <t>662_Esc. Rogelio Quiros Valverde</t>
  </si>
  <si>
    <t>702_Esc. Rosario Salazar Marín</t>
  </si>
  <si>
    <t>691_Esc. Salazar</t>
  </si>
  <si>
    <t>693_Esc. Salitrillos</t>
  </si>
  <si>
    <t>694_Esc. San Antonio</t>
  </si>
  <si>
    <t>664_Esc. San Bosco De Mora</t>
  </si>
  <si>
    <t>605_Esc. San Francisco</t>
  </si>
  <si>
    <t>707_Esc. San Gabriel</t>
  </si>
  <si>
    <t>695_Esc. San Isidro</t>
  </si>
  <si>
    <t>716_Esc. San Luis</t>
  </si>
  <si>
    <t>718_Esc. San Martín</t>
  </si>
  <si>
    <t>697_Esc. San Miguel</t>
  </si>
  <si>
    <t>4390_Esc. San Pablo</t>
  </si>
  <si>
    <t>698_Esc. San Pablo (Turrubares)</t>
  </si>
  <si>
    <t>711_Esc. San Pablo De Palmichal</t>
  </si>
  <si>
    <t>700_Esc. San Rafael</t>
  </si>
  <si>
    <t>703_Esc. San Vicente</t>
  </si>
  <si>
    <t>612_Esc. Santa Cecilia</t>
  </si>
  <si>
    <t>704_Esc. Santa Marta</t>
  </si>
  <si>
    <t>652_Esc. Santiago Alpízar Jiménez</t>
  </si>
  <si>
    <t>642_Esc. Tufares</t>
  </si>
  <si>
    <t>712_Esc. Vista De Mar</t>
  </si>
  <si>
    <t>714_Esc. Zapatón</t>
  </si>
  <si>
    <t>5441_Esc. Zapatón (Educación Especial)</t>
  </si>
  <si>
    <t>5318_Liceo Coronel Manuel Argüello</t>
  </si>
  <si>
    <t>5873_Liceo De Barbacoas</t>
  </si>
  <si>
    <t>6069_Liceo De Barbacoas</t>
  </si>
  <si>
    <t>3997_Liceo De Puriscal</t>
  </si>
  <si>
    <t>3996_Liceo Diurno Ciudad Colon</t>
  </si>
  <si>
    <t>5372_Liceo Diurno Ciudad Colon</t>
  </si>
  <si>
    <t>6714_Liceo Nuevo De Puriscal</t>
  </si>
  <si>
    <t>5852_Liceo Picagres De Mora</t>
  </si>
  <si>
    <t>6044_Liceo Rural El Llano</t>
  </si>
  <si>
    <t>6050_Liceo Rural Jaris</t>
  </si>
  <si>
    <t>5663_Liceo Rural La Palma</t>
  </si>
  <si>
    <t>6043_Liceo Rural Lanas</t>
  </si>
  <si>
    <t>5582_Liceo Rural Mastatal</t>
  </si>
  <si>
    <t>5664_Liceo Rural San Antonio</t>
  </si>
  <si>
    <t>5985_Liceo Rural Zapaton</t>
  </si>
  <si>
    <t>4839_Nocturno De Ciudad Colon</t>
  </si>
  <si>
    <t>4838_Nocturno De Puriscal</t>
  </si>
  <si>
    <t>6603_Prog. Educ. Abierta Puriscal</t>
  </si>
  <si>
    <t>4935_Programa Itinerante Artes Plásticas</t>
  </si>
  <si>
    <t>4401_Serv. Itin. Ens. Espec. Puriscal</t>
  </si>
  <si>
    <t>4180_C.T.P. De Pital</t>
  </si>
  <si>
    <t>6759_C.T.P. De Pital</t>
  </si>
  <si>
    <t>6577_C.T.P. De Platanar</t>
  </si>
  <si>
    <t>4178_C.T.P. De Venecia</t>
  </si>
  <si>
    <t>5626_C.T.P. De Venecia</t>
  </si>
  <si>
    <t>4179_C.T.P. La Fortuna</t>
  </si>
  <si>
    <t>5792_C.T.P. La Fortuna</t>
  </si>
  <si>
    <t>6641_C.T.P. La Tigra</t>
  </si>
  <si>
    <t>4177_C.T.P. Los Chiles</t>
  </si>
  <si>
    <t>5710_C.T.P. Los Chiles</t>
  </si>
  <si>
    <t>4176_C.T.P. Nataniel Arias Murillo</t>
  </si>
  <si>
    <t>5396_C.T.P. Nataniel Arias Murillo</t>
  </si>
  <si>
    <t>4183_C.T.P. San Carlos</t>
  </si>
  <si>
    <t>4182_C.T.P. Santa Rosa</t>
  </si>
  <si>
    <t>5793_C.T.P. Santa Rosa</t>
  </si>
  <si>
    <t>5440_Caipad Ayumisanca</t>
  </si>
  <si>
    <t>5439_Caipad Fundac. Amor Y Esperanza</t>
  </si>
  <si>
    <t>6843_Cindea Boca Arenal</t>
  </si>
  <si>
    <t>6521_Cindea Florencia</t>
  </si>
  <si>
    <t>6539_Cindea La Perla</t>
  </si>
  <si>
    <t>6268_Cindea Los Chiles</t>
  </si>
  <si>
    <t>6723_Cindea Monterrey</t>
  </si>
  <si>
    <t>6724_Cindea Pavón</t>
  </si>
  <si>
    <t>6515_Cindea Pital</t>
  </si>
  <si>
    <t>4852_Cindea San Carlos</t>
  </si>
  <si>
    <t>6541_Cindea Santa Rosa</t>
  </si>
  <si>
    <t>5746_Cindea Venecia</t>
  </si>
  <si>
    <t>6251_Cnvmts. C.T.P. La Fortuna</t>
  </si>
  <si>
    <t>6251_Cnvmts. C.T.P. Nataniel Arias Murillo</t>
  </si>
  <si>
    <t>6251_Cnvmts. C.T.P. Santa Rosa De Pocosol</t>
  </si>
  <si>
    <t>6251_Cnvmts. Esc. Juan Chaves Rojas</t>
  </si>
  <si>
    <t>6565_Colegio El Amparo</t>
  </si>
  <si>
    <t>6666_Colegio San Francisco De La Palmera</t>
  </si>
  <si>
    <t>5677_Colegio San Martin</t>
  </si>
  <si>
    <t>4514_Enseñanza Especial Amanda Alvarez De Ugalde</t>
  </si>
  <si>
    <t>1379_Esc. Abelardo Rojas Quesada</t>
  </si>
  <si>
    <t>1448_Esc. Acapulco</t>
  </si>
  <si>
    <t>1382_Esc. Agua Azul</t>
  </si>
  <si>
    <t>1391_Esc. Altamira</t>
  </si>
  <si>
    <t>1575_Esc. Ángeles De La Colonia Sur</t>
  </si>
  <si>
    <t>1533_Esc. Antonio José De Sucre</t>
  </si>
  <si>
    <t>1474_Esc. Arco Iris</t>
  </si>
  <si>
    <t>1532_Esc. Aristides Romaín</t>
  </si>
  <si>
    <t>4956_Esc. Bahamas</t>
  </si>
  <si>
    <t>1389_Esc. Barrio Los Ángeles</t>
  </si>
  <si>
    <t>1708_Esc. Bella Vista</t>
  </si>
  <si>
    <t>1557_Esc. Betania</t>
  </si>
  <si>
    <t>1401_Esc. Boca De Rio Cureña</t>
  </si>
  <si>
    <t>1439_Esc. Boca Del Rio San Carlos</t>
  </si>
  <si>
    <t>1558_Esc. Boca Tapada</t>
  </si>
  <si>
    <t>1404_Esc. Bonanza</t>
  </si>
  <si>
    <t>1444_Esc. Buena Vista</t>
  </si>
  <si>
    <t>1459_Esc. Buenos Aires (Pocosol)</t>
  </si>
  <si>
    <t>1445_Esc. Buenos Aires (Venecia)</t>
  </si>
  <si>
    <t>1420_Esc. Caimitos</t>
  </si>
  <si>
    <t>6102_Esc. Calle Damas</t>
  </si>
  <si>
    <t>1462_Esc. Cananeo</t>
  </si>
  <si>
    <t>1390_Esc. Caño Castilla</t>
  </si>
  <si>
    <t>1468_Esc. Carlos Maroto Quiros</t>
  </si>
  <si>
    <t>1476_Esc. Carrizal (Pocosol)</t>
  </si>
  <si>
    <t>1429_Esc. Carrizal (Río Cuarto)</t>
  </si>
  <si>
    <t>1486_Esc. Castelmare</t>
  </si>
  <si>
    <t>1513_Esc. Cedral</t>
  </si>
  <si>
    <t>4523_Esc. Cedral</t>
  </si>
  <si>
    <t>1599_Esc. Cerro Blanco</t>
  </si>
  <si>
    <t>1472_Esc. Cerro Cortes</t>
  </si>
  <si>
    <t>1478_Esc. Chambacú</t>
  </si>
  <si>
    <t>1457_Esc. Chaparrón</t>
  </si>
  <si>
    <t>1577_Esc. Chimurria</t>
  </si>
  <si>
    <t>6139_Esc. Chorreras</t>
  </si>
  <si>
    <t>1528_Esc. Clemente Marín Rodríguez</t>
  </si>
  <si>
    <t>1482_Esc. Cocobolo</t>
  </si>
  <si>
    <t>1684_Esc. Colonia Guanacaste</t>
  </si>
  <si>
    <t>1384_Esc. Colonia París</t>
  </si>
  <si>
    <t>1488_Esc. Colonia Toro Amarillo</t>
  </si>
  <si>
    <t>1496_Esc. Concepción (Ciudad Quesada)</t>
  </si>
  <si>
    <t>1501_Esc. Concepción (La Palmera)</t>
  </si>
  <si>
    <t>1602_Esc. Concepción (Los Chiles)</t>
  </si>
  <si>
    <t>1416_Esc. Coope Isabel</t>
  </si>
  <si>
    <t>1393_Esc. Coope San Juan</t>
  </si>
  <si>
    <t>1399_Esc. Coopevega</t>
  </si>
  <si>
    <t>1561_Esc. Coquital (Los Chiles)</t>
  </si>
  <si>
    <t>1491_Esc. Coquitales (San Jorge)</t>
  </si>
  <si>
    <t>1683_Esc. Cristo Rey</t>
  </si>
  <si>
    <t>1547_Esc. Crucitas</t>
  </si>
  <si>
    <t>1507_Esc. Cuestillas</t>
  </si>
  <si>
    <t>1494_Esc. Curire</t>
  </si>
  <si>
    <t>1667_Esc. Domingo Vargas Aguilar</t>
  </si>
  <si>
    <t>1380_Esc. Dos Aguas</t>
  </si>
  <si>
    <t>1512_Esc. Dulce Nombre</t>
  </si>
  <si>
    <t>1555_Esc. Ecológica La Tigra</t>
  </si>
  <si>
    <t>1588_Esc. El Botijo</t>
  </si>
  <si>
    <t>1677_Esc. El Cachito</t>
  </si>
  <si>
    <t>1417_Esc. El Campo (San Pablo)</t>
  </si>
  <si>
    <t>1421_Esc. El Carmen (Ciudad Quesada)</t>
  </si>
  <si>
    <t>1460_Esc. El Carmen (Cutris)</t>
  </si>
  <si>
    <t>1518_Esc. El Carmen (Río Cuarto)</t>
  </si>
  <si>
    <t>1377_Esc. El Castillo</t>
  </si>
  <si>
    <t>1502_Esc. El Cóbano</t>
  </si>
  <si>
    <t>1514_Esc. El Combate</t>
  </si>
  <si>
    <t>1381_Esc. El Conchito</t>
  </si>
  <si>
    <t>1493_Esc. El Concho</t>
  </si>
  <si>
    <t>1701_Esc. El Coyol</t>
  </si>
  <si>
    <t>1590_Esc. El Cruce</t>
  </si>
  <si>
    <t>1484_Esc. El Encanto</t>
  </si>
  <si>
    <t>1402_Esc. El Futuro</t>
  </si>
  <si>
    <t>1696_Esc. El Jardín (Cutris)</t>
  </si>
  <si>
    <t>1432_Esc. El Jardín (Pital)</t>
  </si>
  <si>
    <t>1519_Esc. El Jobo</t>
  </si>
  <si>
    <t>1520_Esc. El Molino</t>
  </si>
  <si>
    <t>1521_Esc. El Palmar</t>
  </si>
  <si>
    <t>1693_Esc. El Parque</t>
  </si>
  <si>
    <t>1559_Esc. El Pavón</t>
  </si>
  <si>
    <t>1522_Esc. El Peje</t>
  </si>
  <si>
    <t>1466_Esc. El Pinar</t>
  </si>
  <si>
    <t>1470_Esc. El Plomo</t>
  </si>
  <si>
    <t>1717_Esc. El Porvenir</t>
  </si>
  <si>
    <t>1392_Esc. El Recreo</t>
  </si>
  <si>
    <t>1437_Esc. El Roble</t>
  </si>
  <si>
    <t>1527_Esc. El Saíno</t>
  </si>
  <si>
    <t>1526_Esc. El Tanque</t>
  </si>
  <si>
    <t>1529_Esc. Entre Ríos</t>
  </si>
  <si>
    <t>1530_Esc. Ermida Blanco González</t>
  </si>
  <si>
    <t>1410_Esc. Escaleras</t>
  </si>
  <si>
    <t>1607_Esc. Esquipulas</t>
  </si>
  <si>
    <t>1517_Esc. Esterito</t>
  </si>
  <si>
    <t>1593_Esc. Finca Zeta Trece</t>
  </si>
  <si>
    <t>6218_Esc. Gamonales</t>
  </si>
  <si>
    <t>1499_Esc. Germán Rojas Araya</t>
  </si>
  <si>
    <t>4529_Esc. Gonzalo Monge Bermudez</t>
  </si>
  <si>
    <t>1600_Esc. Gonzalo Monge Bermúdez</t>
  </si>
  <si>
    <t>4958_Esc. Granada</t>
  </si>
  <si>
    <t>1503_Esc. Guarumal</t>
  </si>
  <si>
    <t>1631_Esc. Hernán Koschny Cascante</t>
  </si>
  <si>
    <t>1411_Esc. Hernández</t>
  </si>
  <si>
    <t>6114_Esc. Huacas</t>
  </si>
  <si>
    <t>1436_Esc. I.D.A. El Rubí</t>
  </si>
  <si>
    <t>1415_Esc. I.D.A. Garabito</t>
  </si>
  <si>
    <t>1692_Esc. I.D.A. Las Parcelas</t>
  </si>
  <si>
    <t>1419_Esc. I.D.A. Los Lagos</t>
  </si>
  <si>
    <t>1538_Esc. Isla Chica</t>
  </si>
  <si>
    <t>4899_Esc. Jamaica</t>
  </si>
  <si>
    <t>5243_Esc. Jose Maria Vargas Arias</t>
  </si>
  <si>
    <t>1671_Esc. José María Vargas Arias</t>
  </si>
  <si>
    <t>1566_Esc. José Rodríguez Martínez</t>
  </si>
  <si>
    <t>1576_Esc. José Sánchez Chavarría</t>
  </si>
  <si>
    <t>1539_Esc. Juan Bautista Solís Rodríguez</t>
  </si>
  <si>
    <t>1540_Esc. Juan Chaves Rojas</t>
  </si>
  <si>
    <t>4515_Esc. Juan Chaves Rojas</t>
  </si>
  <si>
    <t>1582_Esc. Juan Félix Estrada</t>
  </si>
  <si>
    <t>1541_Esc. Juan Manso Estévez</t>
  </si>
  <si>
    <t>4527_Esc. Juan Rafael Chacon Castro</t>
  </si>
  <si>
    <t>1438_Esc. Juan Rafael Chacón Castro</t>
  </si>
  <si>
    <t>1542_Esc. Juan Santamaría</t>
  </si>
  <si>
    <t>1531_Esc. Juanilama</t>
  </si>
  <si>
    <t>1714_Esc. Kopper Muelle</t>
  </si>
  <si>
    <t>1697_Esc. La Aldea</t>
  </si>
  <si>
    <t>5334_Esc. La Cajeta</t>
  </si>
  <si>
    <t>1423_Esc. La Cascada</t>
  </si>
  <si>
    <t>1544_Esc. La Ceiba</t>
  </si>
  <si>
    <t>1425_Esc. La Españolita</t>
  </si>
  <si>
    <t>1546_Esc. La Flor</t>
  </si>
  <si>
    <t>1548_Esc. La Fortuna</t>
  </si>
  <si>
    <t>1604_Esc. La Gloria</t>
  </si>
  <si>
    <t>1549_Esc. La Guaria (La Fortuna)</t>
  </si>
  <si>
    <t>1571_Esc. La Guaria (Pocosol)</t>
  </si>
  <si>
    <t>1551_Esc. La Legua</t>
  </si>
  <si>
    <t>1695_Esc. La Lucha</t>
  </si>
  <si>
    <t>1722_Esc. La Luisa</t>
  </si>
  <si>
    <t>1553_Esc. La Nueva Lucha</t>
  </si>
  <si>
    <t>1511_Esc. La Orquidea</t>
  </si>
  <si>
    <t>1552_Esc. La Palmera</t>
  </si>
  <si>
    <t>1376_Esc. La Perla</t>
  </si>
  <si>
    <t>1395_Esc. La Pradera</t>
  </si>
  <si>
    <t>1554_Esc. La Tabla</t>
  </si>
  <si>
    <t>1712_Esc. La Tesalia</t>
  </si>
  <si>
    <t>1556_Esc. La Tigra</t>
  </si>
  <si>
    <t>1572_Esc. La Tiricia</t>
  </si>
  <si>
    <t>1435_Esc. La Trinidad</t>
  </si>
  <si>
    <t>1413_Esc. La Trocha</t>
  </si>
  <si>
    <t>1564_Esc. La Unión (La Palmera)</t>
  </si>
  <si>
    <t>1441_Esc. La Unión (Los Chiles)</t>
  </si>
  <si>
    <t>1412_Esc. La Unión (Monterrey)</t>
  </si>
  <si>
    <t>1563_Esc. La Unión (Venecia)</t>
  </si>
  <si>
    <t>1409_Esc. La Urraca</t>
  </si>
  <si>
    <t>1565_Esc. La Vega</t>
  </si>
  <si>
    <t>1516_Esc. La Victoria</t>
  </si>
  <si>
    <t>1449_Esc. La Virgen</t>
  </si>
  <si>
    <t>1560_Esc. Las Banderas</t>
  </si>
  <si>
    <t>1719_Esc. Las Brisas (Pocosol)</t>
  </si>
  <si>
    <t>1398_Esc. Las Brisas (Venecia)</t>
  </si>
  <si>
    <t>1640_Esc. Las Cuacas</t>
  </si>
  <si>
    <t>1687_Esc. Las Delicias (Los Chiles)</t>
  </si>
  <si>
    <t>5549_Esc. Las Delicias (Monterrey)</t>
  </si>
  <si>
    <t>1567_Esc. Las Delicias Venado</t>
  </si>
  <si>
    <t>1568_Esc. Las Mercedes</t>
  </si>
  <si>
    <t>1711_Esc. Las Nieves</t>
  </si>
  <si>
    <t>1535_Esc. Las Nubes</t>
  </si>
  <si>
    <t>1383_Esc. Las Palmas</t>
  </si>
  <si>
    <t>1592_Esc. Laurel Galan</t>
  </si>
  <si>
    <t>5333_Esc. Limoncito De Cutris</t>
  </si>
  <si>
    <t>1715_Esc. Linda Vista (Ciudad Quesada)</t>
  </si>
  <si>
    <t>1570_Esc. Linda Vista (Venado)</t>
  </si>
  <si>
    <t>1594_Esc. Llano Verde</t>
  </si>
  <si>
    <t>1487_Esc. Los Almendros</t>
  </si>
  <si>
    <t>1524_Esc. Los Alpes</t>
  </si>
  <si>
    <t>4526_Esc. Los Angeles</t>
  </si>
  <si>
    <t>1406_Esc. Los Ángeles (La Fortuna)</t>
  </si>
  <si>
    <t>1603_Esc. Los Ángeles (Los Chiles)</t>
  </si>
  <si>
    <t>1405_Esc. Los Ángeles (Pital)</t>
  </si>
  <si>
    <t>1375_Esc. Los Ángeles (Pocosol)</t>
  </si>
  <si>
    <t>1465_Esc. Los Cerritos</t>
  </si>
  <si>
    <t>1579_Esc. Los Chiles</t>
  </si>
  <si>
    <t>1580_Esc. Los Corrales</t>
  </si>
  <si>
    <t>1581_Esc. Los Llanos</t>
  </si>
  <si>
    <t>1397_Esc. Luis Gamboa Araya</t>
  </si>
  <si>
    <t>1485_Esc. Majagua</t>
  </si>
  <si>
    <t>1505_Esc. María Inmaculada (San Carlos)</t>
  </si>
  <si>
    <t>1388_Esc. Mario Salazar Mora</t>
  </si>
  <si>
    <t>4518_Esc. Mario Salazar Mora</t>
  </si>
  <si>
    <t>1583_Esc. Medio Queso</t>
  </si>
  <si>
    <t>6559_Esc. Melida García Flores</t>
  </si>
  <si>
    <t>1585_Esc. Mirador</t>
  </si>
  <si>
    <t>1589_Esc. Montealegre</t>
  </si>
  <si>
    <t>1378_Esc. Montecristo</t>
  </si>
  <si>
    <t>1706_Esc. Montelimar</t>
  </si>
  <si>
    <t>1586_Esc. Monterrey</t>
  </si>
  <si>
    <t>1469_Esc. Morazán</t>
  </si>
  <si>
    <t>1672_Esc. Óscar Rulamán Salas</t>
  </si>
  <si>
    <t>1475_Esc. Paraíso</t>
  </si>
  <si>
    <t>1707_Esc. Paso Real</t>
  </si>
  <si>
    <t>1596_Esc. Pataste</t>
  </si>
  <si>
    <t>1614_Esc. Patastillo</t>
  </si>
  <si>
    <t>1385_Esc. Penjamo</t>
  </si>
  <si>
    <t>1510_Esc. Pitalito Sur</t>
  </si>
  <si>
    <t>1601_Esc. Platanar</t>
  </si>
  <si>
    <t>1463_Esc. Pocosol</t>
  </si>
  <si>
    <t>1606_Esc. Porvenir</t>
  </si>
  <si>
    <t>1427_Esc. Pueblo Nuevo (Cutris)</t>
  </si>
  <si>
    <t>1679_Esc. Pueblo Nuevo (Los Chiles)</t>
  </si>
  <si>
    <t>1615_Esc. Pueblo Viejo</t>
  </si>
  <si>
    <t>1608_Esc. Puente Casa</t>
  </si>
  <si>
    <t>1688_Esc. Puerto Escondido</t>
  </si>
  <si>
    <t>1609_Esc. Puerto Seco</t>
  </si>
  <si>
    <t>1610_Esc. Punta Cortés</t>
  </si>
  <si>
    <t>1699_Esc. Quebrada Grande</t>
  </si>
  <si>
    <t>1495_Esc. Quijongo</t>
  </si>
  <si>
    <t>1674_Esc. Rancho Quemado</t>
  </si>
  <si>
    <t>1650_Esc. República De Italia</t>
  </si>
  <si>
    <t>1578_Esc. Ricardo Vargas Murillo</t>
  </si>
  <si>
    <t>4519_Esc. Ricardo Vargas Murillo</t>
  </si>
  <si>
    <t>1613_Esc. Río Cuarto</t>
  </si>
  <si>
    <t>6688_Esc. Río San Carlos Sector Este</t>
  </si>
  <si>
    <t>1562_Esc. Río Tico</t>
  </si>
  <si>
    <t>1721_Esc. Ron Ron Abajo</t>
  </si>
  <si>
    <t>1619_Esc. Sabalito</t>
  </si>
  <si>
    <t>1620_Esc. Sabogal</t>
  </si>
  <si>
    <t>1431_Esc. San Alejo</t>
  </si>
  <si>
    <t>1504_Esc. San Andrés</t>
  </si>
  <si>
    <t>1550_Esc. San Antonio (El Amparo)</t>
  </si>
  <si>
    <t>1623_Esc. San Antonio (Monterrey)</t>
  </si>
  <si>
    <t>1624_Esc. San Bosco</t>
  </si>
  <si>
    <t>1682_Esc. San Cayetano</t>
  </si>
  <si>
    <t>1625_Esc. San Cristóbal (La Fortuna)</t>
  </si>
  <si>
    <t>1587_Esc. San Cristóbal (Pocosol)</t>
  </si>
  <si>
    <t>1704_Esc. San Diego</t>
  </si>
  <si>
    <t>1705_Esc. San Fernando</t>
  </si>
  <si>
    <t>1628_Esc. San Francisco (Aguas Zarcas)</t>
  </si>
  <si>
    <t>1627_Esc. San Francisco (Florencia)</t>
  </si>
  <si>
    <t>5566_Esc. San Francisco (Los Chiles)</t>
  </si>
  <si>
    <t>1713_Esc. San Gabriel</t>
  </si>
  <si>
    <t>1630_Esc. San Gerardo (Ciudad Quesada)</t>
  </si>
  <si>
    <t>6297_Esc. San Gerardo (Los Chiles)</t>
  </si>
  <si>
    <t>1629_Esc. San Gerardo (Pocosol)</t>
  </si>
  <si>
    <t>1720_Esc. San Humberto</t>
  </si>
  <si>
    <t>1430_Esc. San Isidro (El Amparo)</t>
  </si>
  <si>
    <t>1632_Esc. San Isidro (La Tigra)</t>
  </si>
  <si>
    <t>1573_Esc. San Isidro (Pocosol)</t>
  </si>
  <si>
    <t>1481_Esc. San Isidro (San Jorge)</t>
  </si>
  <si>
    <t>6558_Esc. San Jerónimo</t>
  </si>
  <si>
    <t>1700_Esc. San Joaquín</t>
  </si>
  <si>
    <t>1633_Esc. San Jorge (Los Chiles)</t>
  </si>
  <si>
    <t>1661_Esc. San Jorge (San Carlos)</t>
  </si>
  <si>
    <t>1709_Esc. San José (Aguas Zarcas)</t>
  </si>
  <si>
    <t>1634_Esc. San José (Cutris)</t>
  </si>
  <si>
    <t>1635_Esc. San José (La Tigra)</t>
  </si>
  <si>
    <t>1506_Esc. San José (Los Chiles)</t>
  </si>
  <si>
    <t>1515_Esc. San José De La Montaña</t>
  </si>
  <si>
    <t>1636_Esc. San Juan (Ciudad Quesada)</t>
  </si>
  <si>
    <t>1637_Esc. San Juan (Monterrey)</t>
  </si>
  <si>
    <t>1396_Esc. San Luis (Ciudad Quesada)</t>
  </si>
  <si>
    <t>1657_Esc. San Luis (Florencia)</t>
  </si>
  <si>
    <t>1638_Esc. San Luis (Pocosol)</t>
  </si>
  <si>
    <t>1694_Esc. San Marcos</t>
  </si>
  <si>
    <t>1639_Esc. San Martín (Ciudad Quesada)</t>
  </si>
  <si>
    <t>1408_Esc. San Martín (Pocosol)</t>
  </si>
  <si>
    <t>5862_Esc. San Martín (Venecia)</t>
  </si>
  <si>
    <t>1642_Esc. San Miguel (La Tigra)</t>
  </si>
  <si>
    <t>1641_Esc. San Miguel (Monterrey)</t>
  </si>
  <si>
    <t>1612_Esc. San Miguel (Pocosol)</t>
  </si>
  <si>
    <t>1618_Esc. San Pedro (La Tigra)</t>
  </si>
  <si>
    <t>1644_Esc. San Pedro De Cutris</t>
  </si>
  <si>
    <t>1605_Esc. San Rafael (Ciudad Quesada)</t>
  </si>
  <si>
    <t>1645_Esc. San Rafael (Florencia)</t>
  </si>
  <si>
    <t>1681_Esc. San Rafael (Los Chiles)</t>
  </si>
  <si>
    <t>1660_Esc. San Rafael Arriba</t>
  </si>
  <si>
    <t>1647_Esc. San Ramón</t>
  </si>
  <si>
    <t>1648_Esc. San Vicente</t>
  </si>
  <si>
    <t>1458_Esc. San Vito</t>
  </si>
  <si>
    <t>1394_Esc. Sangregado</t>
  </si>
  <si>
    <t>1649_Esc. Santa Cecilia</t>
  </si>
  <si>
    <t>1403_Esc. Santa Elena</t>
  </si>
  <si>
    <t>1418_Esc. Santa Esperanza</t>
  </si>
  <si>
    <t>1651_Esc. Santa Eulalia</t>
  </si>
  <si>
    <t>1455_Esc. Santa Fe (Los Chiles)</t>
  </si>
  <si>
    <t>1652_Esc. Santa Fe (San Carlos)</t>
  </si>
  <si>
    <t>1662_Esc. Santa Isabel</t>
  </si>
  <si>
    <t>1456_Esc. Santa Lucía (La Fortuna)</t>
  </si>
  <si>
    <t>1424_Esc. Santa Lucía (Pital)</t>
  </si>
  <si>
    <t>6664_Esc. Santa Lucía (Pocosol)</t>
  </si>
  <si>
    <t>1653_Esc. Santa Lucía (Venado)</t>
  </si>
  <si>
    <t>1723_Esc. Santa María</t>
  </si>
  <si>
    <t>1450_Esc. Santa Rita (Los Chiles)</t>
  </si>
  <si>
    <t>1663_Esc. Santa Rita (Río Cuarto)</t>
  </si>
  <si>
    <t>1654_Esc. Santa Rita (San Carlos)</t>
  </si>
  <si>
    <t>1665_Esc. Santa Rosa (La Palmera)</t>
  </si>
  <si>
    <t>1664_Esc. Santa Rosa (Pocosol)</t>
  </si>
  <si>
    <t>1655_Esc. Santa Teresa Norte</t>
  </si>
  <si>
    <t>1666_Esc. Santa Teresa Sur</t>
  </si>
  <si>
    <t>1678_Esc. Santiago</t>
  </si>
  <si>
    <t>1497_Esc. Sonafluca</t>
  </si>
  <si>
    <t>1718_Esc. Terrón Colorado</t>
  </si>
  <si>
    <t>1428_Esc. Trece De Noviembre</t>
  </si>
  <si>
    <t>1407_Esc. Tres Amigos</t>
  </si>
  <si>
    <t>1675_Esc. Tres Esquinas</t>
  </si>
  <si>
    <t>1387_Esc. Tres Y Tres</t>
  </si>
  <si>
    <t>1537_Esc. Ulima</t>
  </si>
  <si>
    <t>1670_Esc. Vasconia</t>
  </si>
  <si>
    <t>5691_Esc. Viento Fresco</t>
  </si>
  <si>
    <t>1498_Esc. Villa María</t>
  </si>
  <si>
    <t>1426_Esc. Yucatán</t>
  </si>
  <si>
    <t>5533_Experimental Bilingüe De Los Ángeles</t>
  </si>
  <si>
    <t>5532_Liceo Boca De Arenal</t>
  </si>
  <si>
    <t>6359_Liceo Boca De Arenal</t>
  </si>
  <si>
    <t>5151_Liceo Buenos Aires De Pocosol</t>
  </si>
  <si>
    <t>5303_Liceo Capitan Manuel Quiros</t>
  </si>
  <si>
    <t>6294_Liceo Capitan Manuel Quiros</t>
  </si>
  <si>
    <t>5598_Liceo Coquital</t>
  </si>
  <si>
    <t>4042_Liceo De Florencia</t>
  </si>
  <si>
    <t>5518_Liceo De Florencia</t>
  </si>
  <si>
    <t>4045_Liceo De San Carlos</t>
  </si>
  <si>
    <t>4522_Liceo De San Carlos</t>
  </si>
  <si>
    <t>5577_Liceo El Saino</t>
  </si>
  <si>
    <t>5075_Liceo Francisco Amighetti Herrera</t>
  </si>
  <si>
    <t>5076_Liceo Gaston Peralta Carranza</t>
  </si>
  <si>
    <t>5994_Liceo La Amistad</t>
  </si>
  <si>
    <t>5817_Liceo La Palmera</t>
  </si>
  <si>
    <t>5302_Liceo Los Angeles</t>
  </si>
  <si>
    <t>4046_Liceo María Inmaculada (San Carlos)</t>
  </si>
  <si>
    <t>5304_Liceo Nicolas Aguilar Murillo</t>
  </si>
  <si>
    <t>4043_Liceo Pavon</t>
  </si>
  <si>
    <t>5975_Liceo Rural Banderas</t>
  </si>
  <si>
    <t>5665_Liceo Rural Boca Rio San Carlos</t>
  </si>
  <si>
    <t>5293_Liceo Rural Boca Tapada</t>
  </si>
  <si>
    <t>5666_Liceo Rural Coope San Juan</t>
  </si>
  <si>
    <t>5853_Liceo Rural El Castillo Fortuna</t>
  </si>
  <si>
    <t>5146_Liceo Rural El Concho</t>
  </si>
  <si>
    <t>5854_Liceo Rural El Venado</t>
  </si>
  <si>
    <t>5667_Liceo Rural Juanilama</t>
  </si>
  <si>
    <t>5578_Liceo Rural La Guaria De Pocosol</t>
  </si>
  <si>
    <t>5860_Liceo Rural Las Nubes Cristo Rey</t>
  </si>
  <si>
    <t>6267_Liceo Rural Los Almendros</t>
  </si>
  <si>
    <t>5149_Liceo Rural Medio Queso</t>
  </si>
  <si>
    <t>5145_Liceo Rural San Joaquin De Cutris</t>
  </si>
  <si>
    <t>5142_Liceo Rural San Jorge</t>
  </si>
  <si>
    <t>5148_Liceo Rural San Rafael</t>
  </si>
  <si>
    <t>5150_Liceo San Marcos</t>
  </si>
  <si>
    <t>4044_Liceo Santa Rita</t>
  </si>
  <si>
    <t>6244_Liceo Sonafluca</t>
  </si>
  <si>
    <t>4041_Liceo Sucre</t>
  </si>
  <si>
    <t>6606_Prog. Educ. Abierta San Carlos</t>
  </si>
  <si>
    <t>6606_Prog. Sordos Liceo De San Carlos</t>
  </si>
  <si>
    <t>4534_Serv. Itin. Ens. Espec. San Carlos</t>
  </si>
  <si>
    <t>5668_Telesecundaria La Urraca</t>
  </si>
  <si>
    <t>San José Central</t>
  </si>
  <si>
    <t>6278_Asoc. Obras Del Espíritu Santo</t>
  </si>
  <si>
    <t>6634_C.T.P. De Alajuelita</t>
  </si>
  <si>
    <t>4154_C.T.P. Don Bosco (Secundaria)</t>
  </si>
  <si>
    <t>6130_C.T.P. Granadilla</t>
  </si>
  <si>
    <t>6719_C.T.P. Hatillo</t>
  </si>
  <si>
    <t>4157_C.T.P. San Sebastian</t>
  </si>
  <si>
    <t>6016_C.T.P. Uladislao Gamez Solano</t>
  </si>
  <si>
    <t>6150_C.T.P. Uladislao Gamez Solano</t>
  </si>
  <si>
    <t>5434_Caipad Andrea Jiménez</t>
  </si>
  <si>
    <t>5447_Caipad Ascopa</t>
  </si>
  <si>
    <t>5719_Caipad Cajane-Asoc. Abriendo Camino</t>
  </si>
  <si>
    <t>5095_Caipad Funprojopace</t>
  </si>
  <si>
    <t>4273_Centro Apoyos Infanto Juvenil H.Calderon Guardia</t>
  </si>
  <si>
    <t>4238_Centro De Apoyo En Pedagogia Hospitalaria Hnn</t>
  </si>
  <si>
    <t>6832_Cindea Alajuelita</t>
  </si>
  <si>
    <t>6675_Cindea República De Nicaragua</t>
  </si>
  <si>
    <t>4911_Cindea Ricardo Jimenez Oreamuno (Cemeja)</t>
  </si>
  <si>
    <t>6245_Cnvmts. C.T.P. Uladislao Gamez Solano</t>
  </si>
  <si>
    <t>6245_Cnvmts. Esc. Carolina Dent Alvarado</t>
  </si>
  <si>
    <t>6245_Cnvmts. Liceo Édgar Cervantes Villalta</t>
  </si>
  <si>
    <t>6245_Cnvmts. Liceo Ricardo Fernández Guardia</t>
  </si>
  <si>
    <t>6245_Cnvmts. Liceo Rodrigo Facio Brenes</t>
  </si>
  <si>
    <t>317_Colegio El Rosario (Primaria)</t>
  </si>
  <si>
    <t>3970_Colegio El Rosario (Secundaria)</t>
  </si>
  <si>
    <t>3957_Colegio Republica De Mexico</t>
  </si>
  <si>
    <t>3938_Colegio Superior De Señoritas</t>
  </si>
  <si>
    <t>6037_Coned San José</t>
  </si>
  <si>
    <t>358_Esc. Abraham Lincoln</t>
  </si>
  <si>
    <t>4269_Esc. Abraham Lincoln</t>
  </si>
  <si>
    <t>315_Esc. Buenaventura Corrales</t>
  </si>
  <si>
    <t>4254_Esc. Buenaventura Corrales</t>
  </si>
  <si>
    <t>393_Esc. Calle El Alto</t>
  </si>
  <si>
    <t>311_Esc. Carmen Lyra</t>
  </si>
  <si>
    <t>4350_Esc. Carmen Lyra</t>
  </si>
  <si>
    <t>321_Esc. Carolina Dent Alvarado</t>
  </si>
  <si>
    <t>4357_Esc. Central De San Sebastian</t>
  </si>
  <si>
    <t>568_Esc. Central San Sebastián</t>
  </si>
  <si>
    <t>4301_Esc. Centro America</t>
  </si>
  <si>
    <t>441_Esc. Centroamérica</t>
  </si>
  <si>
    <t>457_Esc. Cipreses</t>
  </si>
  <si>
    <t>356_Esc. Ciudadelas Unidas</t>
  </si>
  <si>
    <t>4284_Esc. Concepcion</t>
  </si>
  <si>
    <t>330_Esc. Concepción</t>
  </si>
  <si>
    <t>369_Esc. Doctor Jose María Castro Madriz</t>
  </si>
  <si>
    <t>340_Esc. El Llano</t>
  </si>
  <si>
    <t>344_Esc. España</t>
  </si>
  <si>
    <t>388_Esc. General Manuel Belgrano González</t>
  </si>
  <si>
    <t>438_Esc. Granadilla Norte</t>
  </si>
  <si>
    <t>4318_Esc. Granadilla Norte</t>
  </si>
  <si>
    <t>463_Esc. Hatillo 2</t>
  </si>
  <si>
    <t>6642_Esc. Hospital Nacional De Niños</t>
  </si>
  <si>
    <t>431_Esc. Ismael Coto Fernández</t>
  </si>
  <si>
    <t>469_Esc. Jorge Debravo</t>
  </si>
  <si>
    <t>5226_Esc. Jorge Debravo</t>
  </si>
  <si>
    <t>349_Esc. José Ángel Vieto Rangel</t>
  </si>
  <si>
    <t>471_Esc. José María Zeledón Brenes</t>
  </si>
  <si>
    <t>436_Esc. Josefita Jurado De Alvarado</t>
  </si>
  <si>
    <t>4249_Esc. Juan Santamaria</t>
  </si>
  <si>
    <t>335_Esc. Juan Santamaría</t>
  </si>
  <si>
    <t>459_Esc. La Lía</t>
  </si>
  <si>
    <t>5342_Esc. Los Filtros</t>
  </si>
  <si>
    <t>472_Esc. Los Pinos</t>
  </si>
  <si>
    <t>347_Esc. Marcelino García Flamenco</t>
  </si>
  <si>
    <t>389_Esc. María Auxiliadora</t>
  </si>
  <si>
    <t>387_Esc. Mauro Fernández Acuña</t>
  </si>
  <si>
    <t>454_Esc. Miguel De Cervantes Saavedra</t>
  </si>
  <si>
    <t>6678_Esc. Música De San José</t>
  </si>
  <si>
    <t>394_Esc. Naciones Unidas</t>
  </si>
  <si>
    <t>447_Esc. Napoleón Quesada Salazar</t>
  </si>
  <si>
    <t>395_Esc. Niño Jesús De Praga (Hospital)</t>
  </si>
  <si>
    <t>397_Esc. Omar Dengo Guerrero</t>
  </si>
  <si>
    <t>4278_Esc. Omar Dengo Guerrero</t>
  </si>
  <si>
    <t>4250_Esc. Pacifica Fernandez Oreamuno</t>
  </si>
  <si>
    <t>379_Esc. Pacífica Fernández Oreamuno</t>
  </si>
  <si>
    <t>415_Esc. Quince De Agosto</t>
  </si>
  <si>
    <t>4300_Esc. Quince De Agosto</t>
  </si>
  <si>
    <t>329_Esc. Quince De Setiembre</t>
  </si>
  <si>
    <t>4306_Esc. Quince De Setiembre</t>
  </si>
  <si>
    <t>410_Esc. República De Chile</t>
  </si>
  <si>
    <t>4356_Esc. Republica De Haiti</t>
  </si>
  <si>
    <t>542_Esc. República De Haití</t>
  </si>
  <si>
    <t>413_Esc. República De Nicaragua</t>
  </si>
  <si>
    <t>363_Esc. República De Paraguay</t>
  </si>
  <si>
    <t>4283_Esc. Republica Del Paraguay</t>
  </si>
  <si>
    <t>5516_Esc. República Del Perú-Vitalia Madrigal A.</t>
  </si>
  <si>
    <t>426_Esc. República Dominicana</t>
  </si>
  <si>
    <t>414_Esc. Ricardo Jiménez Oreamuno</t>
  </si>
  <si>
    <t>428_Esc. San Felipe</t>
  </si>
  <si>
    <t>4319_Esc. San Felipe</t>
  </si>
  <si>
    <t>462_Esc. Santa Marta</t>
  </si>
  <si>
    <t>353_Esc. Tejarcillos</t>
  </si>
  <si>
    <t>416_Guardería Infantil Niño Jesús</t>
  </si>
  <si>
    <t>6155_Hogares Madre De Dios</t>
  </si>
  <si>
    <t>4242_Ins.Reh. Ciegos Hellen Keller</t>
  </si>
  <si>
    <t>4241_Instituto Andrea Jiménez</t>
  </si>
  <si>
    <t>5287_Instituto Hellen Keller (Secundaria)</t>
  </si>
  <si>
    <t>4830_Ipec 15 De Setiembre</t>
  </si>
  <si>
    <t>453_J.N. Arturo Urien Galloso</t>
  </si>
  <si>
    <t>486_J.N. Colonia Kennedy</t>
  </si>
  <si>
    <t>331_J.N. Concepcion</t>
  </si>
  <si>
    <t>384_J.N. Cristo Rey</t>
  </si>
  <si>
    <t>430_J.N. Ismael Coto Fernandez</t>
  </si>
  <si>
    <t>467_J.N. Jorge Debravo</t>
  </si>
  <si>
    <t>451_J.N. Justo A. Facio</t>
  </si>
  <si>
    <t>452_J.N. Lilia Ramos Valverde</t>
  </si>
  <si>
    <t>4918_J.N. Manuel Belgrano</t>
  </si>
  <si>
    <t>392_J.N. Maternal Montesoriano</t>
  </si>
  <si>
    <t>355_J.N. Miguel De Cervantes Saavedra</t>
  </si>
  <si>
    <t>446_J.N. Napoleon Quesada</t>
  </si>
  <si>
    <t>371_J.N. Omar Dengo Guerrero</t>
  </si>
  <si>
    <t>541_J.N. Republica De Haiti</t>
  </si>
  <si>
    <t>364_J.N. Republica Del Paraguay</t>
  </si>
  <si>
    <t>427_J.N. Republica Dominicana</t>
  </si>
  <si>
    <t>417_J.N. Republica Popular China</t>
  </si>
  <si>
    <t>6871_J.N. República Popular China</t>
  </si>
  <si>
    <t>569_J.N. San Sebastian</t>
  </si>
  <si>
    <t>367_J.N. Sarita Montealegre</t>
  </si>
  <si>
    <t>3961_Liceo Alajuelita</t>
  </si>
  <si>
    <t>4311_Liceo Alajuelita</t>
  </si>
  <si>
    <t>3940_Liceo De Costa Rica</t>
  </si>
  <si>
    <t>3960_Liceo De Curridabat</t>
  </si>
  <si>
    <t>3942_Liceo Del Sur</t>
  </si>
  <si>
    <t>4332_Liceo Del Sur</t>
  </si>
  <si>
    <t>3950_Liceo Dr. Jose Maria Castro Madriz</t>
  </si>
  <si>
    <t>4336_Liceo Edgar Cervantes Villalta</t>
  </si>
  <si>
    <t>3956_Liceo Édgar Cervantes Villalta</t>
  </si>
  <si>
    <t>456_Liceo Franco Costarricense (Primaria)</t>
  </si>
  <si>
    <t>3951_Liceo Franco Costarricense (Secundaria)</t>
  </si>
  <si>
    <t>3972_Liceo María Auxiliadora</t>
  </si>
  <si>
    <t>3986_Liceo Ricardo Fernandez Guardia</t>
  </si>
  <si>
    <t>4274_Liceo Ricardo Fernandez Guardia</t>
  </si>
  <si>
    <t>3948_Liceo Roberto Brenes Mesen</t>
  </si>
  <si>
    <t>3947_Liceo Rodrigo Facio Brenes</t>
  </si>
  <si>
    <t>3979_Liceo Teodoro Picado</t>
  </si>
  <si>
    <t>4824_Nocturno De Hatillo</t>
  </si>
  <si>
    <t>6383_Oratorio Don Bosco - Sor María Romero (Educ. Especial)</t>
  </si>
  <si>
    <t>6365_Oratorio Don Bosco - Sor María Romero (Primaria)</t>
  </si>
  <si>
    <t>5100_Prog. Educ. Abierta San José Central</t>
  </si>
  <si>
    <t>6061_Sedes Don Bosco (Educ. Especial)</t>
  </si>
  <si>
    <t>305_Sedes Don Bosco (Preescolar)</t>
  </si>
  <si>
    <t>305_Sedes Don Bosco (Primaria)</t>
  </si>
  <si>
    <t>5083_Serv. Itin. Ens. Espec. San José Central</t>
  </si>
  <si>
    <t>San José Norte</t>
  </si>
  <si>
    <t>4298_C.A.I. Guadalupe</t>
  </si>
  <si>
    <t>6529_C.T.P. Abelardo Bonilla Baldares</t>
  </si>
  <si>
    <t>4155_C.T.P. Calle Blancos</t>
  </si>
  <si>
    <t>4246_C.T.P. Calle Blancos</t>
  </si>
  <si>
    <t>4329_C.T.P. Purral</t>
  </si>
  <si>
    <t>6528_C.T.P. Purral</t>
  </si>
  <si>
    <t>6358_C.T.P. Vasquez De Coronado</t>
  </si>
  <si>
    <t>5900_Caipad Acocone</t>
  </si>
  <si>
    <t>4815_Caipad Acopecone-Acopane</t>
  </si>
  <si>
    <t>5099_Caipad Anpremf</t>
  </si>
  <si>
    <t>5094_Caipad Funadis- Prog. Adultos Cai-Pci Goicoechea</t>
  </si>
  <si>
    <t>6797_Cindea Coronado</t>
  </si>
  <si>
    <t>6741_Cindea Montes De Oca (Cieja)</t>
  </si>
  <si>
    <t>6798_Cindea Moravia</t>
  </si>
  <si>
    <t>6794_Cnvmts. Colegio Braulio Carrillo Colina</t>
  </si>
  <si>
    <t>6794_Cnvmts. Esc. Juan Flores Umaña</t>
  </si>
  <si>
    <t>6794_Cnvmts. Iegb America Central/Liceo José Joaquín Jiménez Núñez</t>
  </si>
  <si>
    <t>6794_Cnvmts. Liceo San Antonio</t>
  </si>
  <si>
    <t>3962_Colegio Cedros</t>
  </si>
  <si>
    <t>4304_Colegio Cedros</t>
  </si>
  <si>
    <t>6269_Colegio Mata De Platano</t>
  </si>
  <si>
    <t>4265_Esc. America Central</t>
  </si>
  <si>
    <t>351_Esc. América Central</t>
  </si>
  <si>
    <t>338_Esc. Apolinar Lobo Umana</t>
  </si>
  <si>
    <t>460_Esc. Barrio Pinto</t>
  </si>
  <si>
    <t>309_Esc. Betania</t>
  </si>
  <si>
    <t>455_Esc. Cedros</t>
  </si>
  <si>
    <t>4261_Esc. Claudio Cortes Castro</t>
  </si>
  <si>
    <t>346_Esc. Claudio Cortés Castro</t>
  </si>
  <si>
    <t>386_Esc. Dante Alighieri</t>
  </si>
  <si>
    <t>345_Esc. Doctor Ferraz</t>
  </si>
  <si>
    <t>339_Esc. Dulce Nombre</t>
  </si>
  <si>
    <t>325_Esc. Esmeralda Oreamuno</t>
  </si>
  <si>
    <t>380_Esc. Estado De Israel</t>
  </si>
  <si>
    <t>4290_Esc. Estado De Israel</t>
  </si>
  <si>
    <t>444_Esc. Filomena Blanco De Quiros</t>
  </si>
  <si>
    <t>432_Esc. Franklin Delano Roosevelt</t>
  </si>
  <si>
    <t>4259_Esc. Franklin Delano Roosevelt</t>
  </si>
  <si>
    <t>435_Esc. Inglaterra</t>
  </si>
  <si>
    <t>4299_Esc. Inglaterra</t>
  </si>
  <si>
    <t>4302_Esc. Jesus Jimenez Zamora</t>
  </si>
  <si>
    <t>319_Esc. Jesús Jiménez Zamora</t>
  </si>
  <si>
    <t>4291_Esc. Jose Ana Marin Cubero</t>
  </si>
  <si>
    <t>439_Esc. Jose Ana Marín Cubero</t>
  </si>
  <si>
    <t>4334_Esc. Jose Cubero Munoz</t>
  </si>
  <si>
    <t>390_Esc. José Cubero Muñoz</t>
  </si>
  <si>
    <t>408_Esc. José Fabio Garnier Ugalde</t>
  </si>
  <si>
    <t>421_Esc. José Figueres Ferrer</t>
  </si>
  <si>
    <t>373_Esc. José Rafael Araya Rojas</t>
  </si>
  <si>
    <t>4919_Esc. Juan Enrique Pestalozzi</t>
  </si>
  <si>
    <t>5220_Esc. Juan Enrique Pestalozzi</t>
  </si>
  <si>
    <t>366_Esc. Juan Flores Umaña</t>
  </si>
  <si>
    <t>374_Esc. La Isla</t>
  </si>
  <si>
    <t>376_Esc. La Trinidad</t>
  </si>
  <si>
    <t>396_Esc. Laboratorio Emma Gamboa Ucr</t>
  </si>
  <si>
    <t>381_Esc. Las Nubes</t>
  </si>
  <si>
    <t>383_Esc. Los Ángeles</t>
  </si>
  <si>
    <t>348_Esc. Los Sitios</t>
  </si>
  <si>
    <t>360_Esc. Luis Demetrio Tinoco Castro</t>
  </si>
  <si>
    <t>5224_Esc. Luis Demetrio Tinoco Castro</t>
  </si>
  <si>
    <t>302_Esc. Madre Del Divino Pastor</t>
  </si>
  <si>
    <t>4296_Esc. Manuel Maria Gutierrez Zamora</t>
  </si>
  <si>
    <t>433_Esc. Manuel María Gutiérrez Zamora</t>
  </si>
  <si>
    <t>301_Esc. María Inmaculada (Moravia)</t>
  </si>
  <si>
    <t>4258_Esc. Miguel Obregon Lizano</t>
  </si>
  <si>
    <t>465_Esc. Miguel Obregón Lizano</t>
  </si>
  <si>
    <t>382_Esc. Monsenor Anselmo Llorente Y La Fuente</t>
  </si>
  <si>
    <t>359_Esc. Monserrat</t>
  </si>
  <si>
    <t>314_Esc. Monterrey Vargas Araya</t>
  </si>
  <si>
    <t>313_Esc. Patio De Agua</t>
  </si>
  <si>
    <t>352_Esc. Pilar Jiménez Solís</t>
  </si>
  <si>
    <t>322_Esc. Pío Xii</t>
  </si>
  <si>
    <t>333_Esc. Platanares</t>
  </si>
  <si>
    <t>401_Esc. Porfirio Brenes Castro</t>
  </si>
  <si>
    <t>4271_Esc. Porfirio Brenes Castro</t>
  </si>
  <si>
    <t>418_Esc. Roberto Cantillano Vindas</t>
  </si>
  <si>
    <t>4247_Esc. Roberto Cantillano Vindas</t>
  </si>
  <si>
    <t>425_Esc. San Blas</t>
  </si>
  <si>
    <t>4286_Esc. San Blas</t>
  </si>
  <si>
    <t>357_Esc. San Francisco</t>
  </si>
  <si>
    <t>429_Esc. San Jerónimo</t>
  </si>
  <si>
    <t>312_Esc. San Rafael (Tibás)</t>
  </si>
  <si>
    <t>434_Esc. San Rafael (Vásquez De Coronado)</t>
  </si>
  <si>
    <t>461_Esc. Santa Marta</t>
  </si>
  <si>
    <t>3973_Experimental Bilingue La Trinidad</t>
  </si>
  <si>
    <t>4236_Fernando Centeno Güell-Audicion Y Lenguaje</t>
  </si>
  <si>
    <t>4235_Fernando Centeno Güell-Ciegos Y Defic. Visuales</t>
  </si>
  <si>
    <t>4234_Fernando Centeno Güell-Retardo Mental</t>
  </si>
  <si>
    <t>6380_Hogar San Antonio (Guadalupe)</t>
  </si>
  <si>
    <t>6128_I.E.G.B. America Central</t>
  </si>
  <si>
    <t>6377_Iafa Centro Nac. De Atenc. Int. Personas</t>
  </si>
  <si>
    <t>3954_Instituto De Educación Integral</t>
  </si>
  <si>
    <t>385_J.N. Dante Alighieri</t>
  </si>
  <si>
    <t>5323_J.N. Dulce Nombre</t>
  </si>
  <si>
    <t>326_J.N. Esmeralda Oreamuno</t>
  </si>
  <si>
    <t>450_J.N. Flora Chacon Cordoba</t>
  </si>
  <si>
    <t>5642_J.N. Inglaterra</t>
  </si>
  <si>
    <t>420_J.N. Jardines De Tibas</t>
  </si>
  <si>
    <t>440_J.N. Jose Ana Marin Cubero</t>
  </si>
  <si>
    <t>372_J.N. Jose Rafael Araya Rojas</t>
  </si>
  <si>
    <t>5543_J.N. Juan Enrique Pestalozzi</t>
  </si>
  <si>
    <t>362_J.N. Miguel Obregon Lizano</t>
  </si>
  <si>
    <t>402_J.N. Porfirio Brenes Castro</t>
  </si>
  <si>
    <t>419_J.N. Roberto Cantillano Vindas</t>
  </si>
  <si>
    <t>3939_Liceo Anastasio Alfaro</t>
  </si>
  <si>
    <t>5290_Liceo De Cascajal</t>
  </si>
  <si>
    <t>3953_Liceo De Coronado</t>
  </si>
  <si>
    <t>4331_Liceo De Coronado</t>
  </si>
  <si>
    <t>3949_Liceo De Moravia</t>
  </si>
  <si>
    <t>5467_Liceo De Moravia</t>
  </si>
  <si>
    <t>3980_Liceo Hernan Zamora Elizondo</t>
  </si>
  <si>
    <t>3944_Liceo Jose Joaquin Vargas Calvo</t>
  </si>
  <si>
    <t>3958_Liceo Laboratorio Emma Gamboa Ucr</t>
  </si>
  <si>
    <t>3966_Liceo Madre Del Divino Pastor</t>
  </si>
  <si>
    <t>3965_Liceo María Inmaculada (Moravia)</t>
  </si>
  <si>
    <t>3946_Liceo Mauro Fernandez Acuna</t>
  </si>
  <si>
    <t>3945_Liceo Napoleon Quesada Salazar</t>
  </si>
  <si>
    <t>3955_Liceo Salvador Umaña Castro</t>
  </si>
  <si>
    <t>3977_Liceo San Antonio</t>
  </si>
  <si>
    <t>6030_Liceo Virgen Medalla Milagrosa</t>
  </si>
  <si>
    <t>4239_Neuro Psiquiatrico Infantil</t>
  </si>
  <si>
    <t>4825_Nocturno Braulio Carrillo Colina</t>
  </si>
  <si>
    <t>4822_Nocturno José Joaquín Jiménez Núñez</t>
  </si>
  <si>
    <t>6772_Prog. Educ. Abierta San José Norte</t>
  </si>
  <si>
    <t>5592_Prog. Sordos Liceo José Joaquín Jiménez Núñez-Primaria</t>
  </si>
  <si>
    <t>5592_Prog. Sordos Liceo Noc. José Joaquín Jiménez Núñez-Secundaria</t>
  </si>
  <si>
    <t>5592_Prog. Sordos Liceo República De México</t>
  </si>
  <si>
    <t>6791_Serv. Itin. Ens. Espec. San José Norte</t>
  </si>
  <si>
    <t>3975_Unidad Pedagógica José Rafael Araya Rojas</t>
  </si>
  <si>
    <t>San José Oeste</t>
  </si>
  <si>
    <t>5818_C.T.P. De Escazu</t>
  </si>
  <si>
    <t>4156_C.T.P. Educacion Comercial Y De Servicios</t>
  </si>
  <si>
    <t>6718_C.T.P. La Carpio</t>
  </si>
  <si>
    <t>6530_C.T.P. Pavas</t>
  </si>
  <si>
    <t>5680_C.T.P. Santa Ana</t>
  </si>
  <si>
    <t>4240_Centro Educacion Especial La Pitahaya</t>
  </si>
  <si>
    <t>4237_Centro Educacion Especial Santa Ana</t>
  </si>
  <si>
    <t>4827_Cindea Ccm Maria Mazzarello</t>
  </si>
  <si>
    <t>4834_Cindea Esc. Nocturna Alberto Manuel Brenes Mora</t>
  </si>
  <si>
    <t>6669_Cindea Escazú</t>
  </si>
  <si>
    <t>6668_Cindea Pavas</t>
  </si>
  <si>
    <t>4828_Cindea Santa Ana</t>
  </si>
  <si>
    <t>6802_Cnvmts. Liceo De Escazú</t>
  </si>
  <si>
    <t>6802_Cnvmts. Liceo De Pavas</t>
  </si>
  <si>
    <t>6802_Cnvmts. Liceo De San José</t>
  </si>
  <si>
    <t>6802_Cnvmts. Liceo Julio Fonseca Gutiérrez</t>
  </si>
  <si>
    <t>3978_Colegio Rincon Grande</t>
  </si>
  <si>
    <t>4263_Esc. Andres Bello Lopez</t>
  </si>
  <si>
    <t>361_Esc. Andrés Bello López</t>
  </si>
  <si>
    <t>377_Esc. Antonio José De Sucre</t>
  </si>
  <si>
    <t>308_Esc. Bello Horizonte</t>
  </si>
  <si>
    <t>4279_Esc. Benjamin Herrera Angulo</t>
  </si>
  <si>
    <t>405_Esc. Benjamín Herrera Angulo</t>
  </si>
  <si>
    <t>310_Esc. Brasil De Santa Ana</t>
  </si>
  <si>
    <t>320_Esc. Carlos Sanabria Mora</t>
  </si>
  <si>
    <t>4275_Esc. Carlos Sanabria Mora</t>
  </si>
  <si>
    <t>328_Esc. Ciudadela De Pavas</t>
  </si>
  <si>
    <t>4315_Esc. Ciudadela De Pavas</t>
  </si>
  <si>
    <t>327_Esc. Corazón De Jesús (Escazú)</t>
  </si>
  <si>
    <t>332_Esc. Corazón De Jesús (La Uruca)</t>
  </si>
  <si>
    <t>334_Esc. Costa Rica</t>
  </si>
  <si>
    <t>458_Esc. Cuatro Reinas</t>
  </si>
  <si>
    <t>464_Esc. Daniel Oduber Quiros</t>
  </si>
  <si>
    <t>4264_Esc. Daniel Oduber Quiros</t>
  </si>
  <si>
    <t>307_Esc. David Marín Hidalgo</t>
  </si>
  <si>
    <t>306_Esc. El Carmen</t>
  </si>
  <si>
    <t>4335_Esc. El Carmen</t>
  </si>
  <si>
    <t>400_Esc. Ezequiel Morales Aguilar</t>
  </si>
  <si>
    <t>466_Esc. Finca San Juan</t>
  </si>
  <si>
    <t>350_Esc. Guachipelín</t>
  </si>
  <si>
    <t>354_Esc. Honduras</t>
  </si>
  <si>
    <t>4262_Esc. Isabel La Catolica</t>
  </si>
  <si>
    <t>378_Esc. Isabel La Católica</t>
  </si>
  <si>
    <t>422_Esc. Jorge Volio Jiménez</t>
  </si>
  <si>
    <t>4270_Esc. Jose Fidel Tristan</t>
  </si>
  <si>
    <t>368_Esc. Jose Fidel Tristán</t>
  </si>
  <si>
    <t>391_Esc. Juan Álvarez Azofeifa</t>
  </si>
  <si>
    <t>370_Esc. Juan Rafael Mora  Porras</t>
  </si>
  <si>
    <t>423_Esc. Juan Xxiii</t>
  </si>
  <si>
    <t>4288_Esc. Juan Xxiii</t>
  </si>
  <si>
    <t>443_Esc. La Carpio</t>
  </si>
  <si>
    <t>4309_Esc. La Carpio</t>
  </si>
  <si>
    <t>375_Esc. La Mina</t>
  </si>
  <si>
    <t>318_Esc. La Peregrina</t>
  </si>
  <si>
    <t>4281_Esc. La Peregrina</t>
  </si>
  <si>
    <t>404_Esc. Lagos De Lindora</t>
  </si>
  <si>
    <t>337_Esc. Las Brisas</t>
  </si>
  <si>
    <t>336_Esc. Leon Xiii</t>
  </si>
  <si>
    <t>4303_Esc. Lomas Del Rio</t>
  </si>
  <si>
    <t>342_Esc. Lomas Del Río</t>
  </si>
  <si>
    <t>4834_Esc. Nocturna Alberto Manuel Brenes Mora</t>
  </si>
  <si>
    <t>442_Esc. Otto Hubbe</t>
  </si>
  <si>
    <t>341_Esc. Pabellón</t>
  </si>
  <si>
    <t>4280_Esc. Pbro Yanuario Quesada</t>
  </si>
  <si>
    <t>406_Esc. Pbro. Yanuario Quesada</t>
  </si>
  <si>
    <t>398_Esc. Rafael Francisco Osejo</t>
  </si>
  <si>
    <t>4245_Esc. Rafael Francisco Osejo</t>
  </si>
  <si>
    <t>4917_Esc. Rafael Vargas Quiros</t>
  </si>
  <si>
    <t>409_Esc. Republica De Argentina</t>
  </si>
  <si>
    <t>4324_Esc. Republica De Francia</t>
  </si>
  <si>
    <t>403_Esc. República De Francia</t>
  </si>
  <si>
    <t>343_Esc. República De Venezuela</t>
  </si>
  <si>
    <t>470_Esc. Rincón Grande</t>
  </si>
  <si>
    <t>4312_Esc. Rincon Grande De Pavas</t>
  </si>
  <si>
    <t>324_Esc. San Rafael</t>
  </si>
  <si>
    <t>6127_I.E.G.B. Andres Bello Lopez</t>
  </si>
  <si>
    <t>6106_I.E.G.B. Pbro. Yanuario Quesada</t>
  </si>
  <si>
    <t>4826_Ipec De San José</t>
  </si>
  <si>
    <t>304_J.N. Andres Bello Lopez</t>
  </si>
  <si>
    <t>399_J.N. Carlos Sanabria Mora</t>
  </si>
  <si>
    <t>6095_J.N. Finca La Caja</t>
  </si>
  <si>
    <t>448_J.N. Juan Rafael Mora</t>
  </si>
  <si>
    <t>424_J.N. Juan Xxiii</t>
  </si>
  <si>
    <t>5542_J.N. Lomas Del Rio</t>
  </si>
  <si>
    <t>449_J.N. Margarita Esquivel</t>
  </si>
  <si>
    <t>468_J.N. Rincon Grande</t>
  </si>
  <si>
    <t>3952_Liceo De Escazu</t>
  </si>
  <si>
    <t>5365_Liceo De Escazu</t>
  </si>
  <si>
    <t>3941_Liceo De San Jose</t>
  </si>
  <si>
    <t>3964_Liceo Julio Fonseca Gutierrez</t>
  </si>
  <si>
    <t>3943_Liceo Luis Dobles Segreda</t>
  </si>
  <si>
    <t>3968_Liceo Pavas</t>
  </si>
  <si>
    <t>4325_Liceo Pavas</t>
  </si>
  <si>
    <t>5364_Liceo San Jose</t>
  </si>
  <si>
    <t>3959_Liceo Santa Ana</t>
  </si>
  <si>
    <t>4276_Liceo Santa Ana</t>
  </si>
  <si>
    <t>5050_Prog. Atención Madre Adolescente</t>
  </si>
  <si>
    <t>6766_Prog. Educ. Abierta San José Oeste</t>
  </si>
  <si>
    <t>6107_Red De Prevención Menor En Riesgo Psicosoc. (Primaria)</t>
  </si>
  <si>
    <t>6481_Red De Prevención Menor En Riesgo Psicosoc. (Secundaria)</t>
  </si>
  <si>
    <t>6808_Serv. Itin. Ens. Espec. San José Oeste</t>
  </si>
  <si>
    <t>4333_Unidad Pedagogica Cuatro Reinas</t>
  </si>
  <si>
    <t>3971_Unidad Pedagógica Cuatro Reinas</t>
  </si>
  <si>
    <t>6631_Unidad Pedagógica Daniel Oduber Quiros</t>
  </si>
  <si>
    <t>3963_Unidad Pedagógica José Fidel Tristán</t>
  </si>
  <si>
    <t>4202_C.T.P. 27 De Abril</t>
  </si>
  <si>
    <t>5446_C.T.P. 27 De Abril</t>
  </si>
  <si>
    <t>4201_C.T.P. Carrillo</t>
  </si>
  <si>
    <t>4715_C.T.P. Carrillo</t>
  </si>
  <si>
    <t>4205_C.T.P. De Cartagena</t>
  </si>
  <si>
    <t>5410_C.T.P. De Cartagena</t>
  </si>
  <si>
    <t>4203_C.T.P. De Santa Cruz</t>
  </si>
  <si>
    <t>4709_C.T.P. De Santa Cruz</t>
  </si>
  <si>
    <t>4204_C.T.P. Santa Barbara</t>
  </si>
  <si>
    <t>6379_C.T.P. Santa Barbara</t>
  </si>
  <si>
    <t>4206_C.T.P. Sardinal</t>
  </si>
  <si>
    <t>6177_C.T.P. Sardinal</t>
  </si>
  <si>
    <t>6726_Cindea Belén De Carrillo</t>
  </si>
  <si>
    <t>6522_Cindea Huacas</t>
  </si>
  <si>
    <t>4873_Cindea Santa Cruz</t>
  </si>
  <si>
    <t>6725_Cindea Sardinal</t>
  </si>
  <si>
    <t>6257_Cnvmts. Esc. Josefina López Bonilla</t>
  </si>
  <si>
    <t>5729_Colegio Playas Del Coco</t>
  </si>
  <si>
    <t>2588_Esc. 27 De Abril</t>
  </si>
  <si>
    <t>2496_Esc. Alemania</t>
  </si>
  <si>
    <t>2503_Esc. Altos Del Roble</t>
  </si>
  <si>
    <t>2498_Esc. Artola</t>
  </si>
  <si>
    <t>2593_Esc. Barrio Limón</t>
  </si>
  <si>
    <t>2500_Esc. Bejuco</t>
  </si>
  <si>
    <t>4710_Esc. Belen</t>
  </si>
  <si>
    <t>2512_Esc. Belén</t>
  </si>
  <si>
    <t>2510_Esc. Benito Juárez García</t>
  </si>
  <si>
    <t>4713_Esc. Bernardo Gutierrez</t>
  </si>
  <si>
    <t>2583_Esc. Bernardo Gutiérrez</t>
  </si>
  <si>
    <t>2515_Esc. Bolsón</t>
  </si>
  <si>
    <t>2516_Esc. Brasilito</t>
  </si>
  <si>
    <t>2505_Esc. Cacique</t>
  </si>
  <si>
    <t>2504_Esc. Cañafistula</t>
  </si>
  <si>
    <t>2511_Esc. Cartagena</t>
  </si>
  <si>
    <t>4711_Esc. Cartagena</t>
  </si>
  <si>
    <t>2506_Esc. Castilla De Oro</t>
  </si>
  <si>
    <t>2509_Esc. Chirco</t>
  </si>
  <si>
    <t>2519_Esc. Corralillos</t>
  </si>
  <si>
    <t>2508_Esc. Coyolito</t>
  </si>
  <si>
    <t>2536_Esc. Dionisio Leal Vallejos</t>
  </si>
  <si>
    <t>2520_Esc. Diriá</t>
  </si>
  <si>
    <t>2573_Esc. El Coco</t>
  </si>
  <si>
    <t>5322_Esc. El Guapote</t>
  </si>
  <si>
    <t>6272_Esc. El Llanito</t>
  </si>
  <si>
    <t>2539_Esc. El Llano</t>
  </si>
  <si>
    <t>2541_Esc. El Progreso</t>
  </si>
  <si>
    <t>2543_Esc. El Socorro</t>
  </si>
  <si>
    <t>2592_Esc. El Trapiche</t>
  </si>
  <si>
    <t>2542_Esc. Espabelar</t>
  </si>
  <si>
    <t>2568_Esc. Estocolmo</t>
  </si>
  <si>
    <t>2521_Esc. Filadelfia</t>
  </si>
  <si>
    <t>5256_Esc. Filadelfia</t>
  </si>
  <si>
    <t>2523_Esc. Florida</t>
  </si>
  <si>
    <t>2514_Esc. Francisco Chaves Chaves</t>
  </si>
  <si>
    <t>2550_Esc. Garita Vieja</t>
  </si>
  <si>
    <t>2544_Esc. Guaitil</t>
  </si>
  <si>
    <t>2590_Esc. Guayabal</t>
  </si>
  <si>
    <t>2545_Esc. Hatillo</t>
  </si>
  <si>
    <t>2548_Esc. Hernández</t>
  </si>
  <si>
    <t>2524_Esc. Huacas</t>
  </si>
  <si>
    <t>2574_Esc. Ignacio Gutiérrez</t>
  </si>
  <si>
    <t>2546_Esc. Jazminal</t>
  </si>
  <si>
    <t>4708_Esc. Josefina Lopez Bonilla</t>
  </si>
  <si>
    <t>2585_Esc. Josefina López Bonilla</t>
  </si>
  <si>
    <t>2547_Esc. La Esperanza</t>
  </si>
  <si>
    <t>2551_Esc. La Guinea</t>
  </si>
  <si>
    <t>2552_Esc. La Libertad</t>
  </si>
  <si>
    <t>2553_Esc. La Unión</t>
  </si>
  <si>
    <t>2513_Esc. La Villita</t>
  </si>
  <si>
    <t>2554_Esc. Lagarto</t>
  </si>
  <si>
    <t>2497_Esc. Lajas</t>
  </si>
  <si>
    <t>2558_Esc. Las Delicias</t>
  </si>
  <si>
    <t>2525_Esc. Linderos</t>
  </si>
  <si>
    <t>2559_Esc. Lorena</t>
  </si>
  <si>
    <t>2563_Esc. Los Jocotes</t>
  </si>
  <si>
    <t>2589_Esc. Los Pargos</t>
  </si>
  <si>
    <t>2564_Esc. Los Planes</t>
  </si>
  <si>
    <t>2501_Esc. Los Ranchos</t>
  </si>
  <si>
    <t>2565_Esc. Marbella</t>
  </si>
  <si>
    <t>2567_Esc. María Leal Rodríguez</t>
  </si>
  <si>
    <t>2534_Esc. María Marín Galagarza</t>
  </si>
  <si>
    <t>2566_Esc. Matapalo</t>
  </si>
  <si>
    <t>2518_Esc. Matías Duarte Sotela</t>
  </si>
  <si>
    <t>2526_Esc. Mercedes Ortega Hernández</t>
  </si>
  <si>
    <t>2517_Esc. Monte Verde</t>
  </si>
  <si>
    <t>2569_Esc. Nuevo Colón</t>
  </si>
  <si>
    <t>2584_Esc. Obandito</t>
  </si>
  <si>
    <t>2581_Esc. Omar Dengo Guerrero</t>
  </si>
  <si>
    <t>2570_Esc. Ostional</t>
  </si>
  <si>
    <t>2507_Esc. Pacífica García Fernández</t>
  </si>
  <si>
    <t>2571_Esc. Palestina</t>
  </si>
  <si>
    <t>2527_Esc. Palmira</t>
  </si>
  <si>
    <t>2528_Esc. Paraíso</t>
  </si>
  <si>
    <t>2540_Esc. Paso Hondo</t>
  </si>
  <si>
    <t>2572_Esc. Paso Tempisque</t>
  </si>
  <si>
    <t>5343_Esc. Playa Grande</t>
  </si>
  <si>
    <t>2499_Esc. Playa Hermosa</t>
  </si>
  <si>
    <t>2529_Esc. Playa Junquillal</t>
  </si>
  <si>
    <t>2530_Esc. Portegolpe</t>
  </si>
  <si>
    <t>2531_Esc. Puerto Potrero</t>
  </si>
  <si>
    <t>2555_Esc. Puerto Rico</t>
  </si>
  <si>
    <t>2549_Esc. Ricardo Angulo Vallejos</t>
  </si>
  <si>
    <t>2556_Esc. Río Cañas (Carrillo)</t>
  </si>
  <si>
    <t>2557_Esc. Río Cañas Viejo (Santa Cruz)</t>
  </si>
  <si>
    <t>2532_Esc. Río Seco</t>
  </si>
  <si>
    <t>2533_Esc. Río Tabaco</t>
  </si>
  <si>
    <t>2575_Esc. San Francisco</t>
  </si>
  <si>
    <t>2576_Esc. San José De La Montaña</t>
  </si>
  <si>
    <t>2577_Esc. San José De Pinilla</t>
  </si>
  <si>
    <t>2578_Esc. San Juan</t>
  </si>
  <si>
    <t>2579_Esc. San Juanillo</t>
  </si>
  <si>
    <t>2580_Esc. San Pedro</t>
  </si>
  <si>
    <t>5358_Esc. Santa Cruz-El Tablazo</t>
  </si>
  <si>
    <t>2591_Esc. Santa Rita</t>
  </si>
  <si>
    <t>2535_Esc. Santa Rosa</t>
  </si>
  <si>
    <t>2582_Esc. Santo Domingo</t>
  </si>
  <si>
    <t>2586_Esc. Talolinguita</t>
  </si>
  <si>
    <t>2587_Esc. Venado</t>
  </si>
  <si>
    <t>2537_Esc. Veracruz</t>
  </si>
  <si>
    <t>2538_Esc. Villarreal</t>
  </si>
  <si>
    <t>2502_Esc. Vistalmar</t>
  </si>
  <si>
    <t>4107_Experimental Bilingüe De Santa Cruz</t>
  </si>
  <si>
    <t>2522_J.N. Filadelfia</t>
  </si>
  <si>
    <t>5811_J.N. Josefina Lopez Bonilla</t>
  </si>
  <si>
    <t>4109_Liceo Belen</t>
  </si>
  <si>
    <t>6159_Liceo De Villarreal</t>
  </si>
  <si>
    <t>5163_Liceo Rural Jose Luis Jimenez Alcala</t>
  </si>
  <si>
    <t>5161_Liceo Rural La Esperanza</t>
  </si>
  <si>
    <t>5162_Liceo Rural Ostional</t>
  </si>
  <si>
    <t>4108_Liceo Santa Cruz, Climaco A. Perez</t>
  </si>
  <si>
    <t>5079_Liceo Villarreal</t>
  </si>
  <si>
    <t>4872_Nocturno De Santa Cruz</t>
  </si>
  <si>
    <t>6613_Prog. Educ. Abierta Santa Cruz</t>
  </si>
  <si>
    <t>5000_Programa Itinerante Artes Plásticas</t>
  </si>
  <si>
    <t>4717_Serv. Itin. Ens. Espec. Santa Cruz</t>
  </si>
  <si>
    <t>4193_C.T.P. Puerto Viejo</t>
  </si>
  <si>
    <t>5639_C.T.P. Puerto Viejo</t>
  </si>
  <si>
    <t>5283_Cindea Puerto Viejo</t>
  </si>
  <si>
    <t>6673_Cindea San Miguel</t>
  </si>
  <si>
    <t>2076_Esc. Alfredo Miranda Garcia</t>
  </si>
  <si>
    <t>2091_Esc. Asentamiento Chirripo</t>
  </si>
  <si>
    <t>2095_Esc. Bajos De Chilamate</t>
  </si>
  <si>
    <t>2072_Esc. Bella Vista</t>
  </si>
  <si>
    <t>2106_Esc. Boca De La Ceiba</t>
  </si>
  <si>
    <t>2150_Esc. Boca Del Toro</t>
  </si>
  <si>
    <t>2111_Esc. Buenos Aires</t>
  </si>
  <si>
    <t>6227_Esc. Buenos Aires</t>
  </si>
  <si>
    <t>5449_Esc. Calle La Lucha</t>
  </si>
  <si>
    <t>6703_Esc. Caño De Masaya</t>
  </si>
  <si>
    <t>1467_Esc. Cariblanco</t>
  </si>
  <si>
    <t>2093_Esc. Chilamate</t>
  </si>
  <si>
    <t>2166_Esc. Chimurria</t>
  </si>
  <si>
    <t>2227_Esc. Claudio Lara Campos</t>
  </si>
  <si>
    <t>2088_Esc. Cocobolo</t>
  </si>
  <si>
    <t>2134_Esc. Colonia Cartagena</t>
  </si>
  <si>
    <t>2082_Esc. Colonia Nazareth</t>
  </si>
  <si>
    <t>2126_Esc. Colonia Villalobos</t>
  </si>
  <si>
    <t>5813_Esc. Copalchi</t>
  </si>
  <si>
    <t>1500_Esc. Corazón De Jesús</t>
  </si>
  <si>
    <t>2089_Esc. Coyol</t>
  </si>
  <si>
    <t>2108_Esc. Cristo Rey</t>
  </si>
  <si>
    <t>2233_Esc. Cubujuquí</t>
  </si>
  <si>
    <t>3566_Esc. Delta</t>
  </si>
  <si>
    <t>2116_Esc. El Achiote</t>
  </si>
  <si>
    <t>2086_Esc. El Álamo</t>
  </si>
  <si>
    <t>5552_Esc. El Bambú</t>
  </si>
  <si>
    <t>5593_Esc. El Carmen</t>
  </si>
  <si>
    <t>2092_Esc. El Cruce</t>
  </si>
  <si>
    <t>2165_Esc. El Gaspar</t>
  </si>
  <si>
    <t>2179_Esc. El Jardín</t>
  </si>
  <si>
    <t>2177_Esc. El Muelle</t>
  </si>
  <si>
    <t>2184_Esc. El Naranjal</t>
  </si>
  <si>
    <t>2075_Esc. El Progreso</t>
  </si>
  <si>
    <t>2113_Esc. Estero Grande</t>
  </si>
  <si>
    <t>2074_Esc. Fátima</t>
  </si>
  <si>
    <t>2231_Esc. Finca Agua</t>
  </si>
  <si>
    <t>2243_Esc. Finca Cinco</t>
  </si>
  <si>
    <t>2237_Esc. Finca Cuatro</t>
  </si>
  <si>
    <t>2239_Esc. Finca Diez</t>
  </si>
  <si>
    <t>2158_Esc. Finca Dos</t>
  </si>
  <si>
    <t>2238_Esc. Finca Ocho</t>
  </si>
  <si>
    <t>2245_Esc. Finca Once</t>
  </si>
  <si>
    <t>2236_Esc. Finca Seis</t>
  </si>
  <si>
    <t>4655_Esc. Finca Seis</t>
  </si>
  <si>
    <t>2244_Esc. Finca Siete</t>
  </si>
  <si>
    <t>2242_Esc. Finca Tres</t>
  </si>
  <si>
    <t>2232_Esc. Finca Uno</t>
  </si>
  <si>
    <t>2120_Esc. Flaminia</t>
  </si>
  <si>
    <t>2085_Esc. I.D.A. Caño Negro</t>
  </si>
  <si>
    <t>2142_Esc. I.D.A. El Palmar</t>
  </si>
  <si>
    <t>2161_Esc. I.D.A. Huetar</t>
  </si>
  <si>
    <t>5525_Esc. I.D.A. Jerusalén</t>
  </si>
  <si>
    <t>2194_Esc. I.D.A. La Chiripa</t>
  </si>
  <si>
    <t>2137_Esc. I.D.A. La Gata</t>
  </si>
  <si>
    <t>2070_Esc. I.D.A. La Paz</t>
  </si>
  <si>
    <t>2115_Esc. I.D.A. Lindo Sol</t>
  </si>
  <si>
    <t>2099_Esc. I.D.A. Otoya</t>
  </si>
  <si>
    <t>2118_Esc. I.D.A. Sarapiquí</t>
  </si>
  <si>
    <t>2090_Esc. Javillos</t>
  </si>
  <si>
    <t>2123_Esc. Juan Santamaría</t>
  </si>
  <si>
    <t>2151_Esc. Kay Rica</t>
  </si>
  <si>
    <t>2148_Esc. La Aldea</t>
  </si>
  <si>
    <t>2241_Esc. La Conquista</t>
  </si>
  <si>
    <t>2125_Esc. La Delia</t>
  </si>
  <si>
    <t>2119_Esc. La Esperanza (Horquetas)</t>
  </si>
  <si>
    <t>5036_Esc. La Esperanza (Llanuras Del Gaspar)</t>
  </si>
  <si>
    <t>2069_Esc. La Esperanza (Puerto Viejo)</t>
  </si>
  <si>
    <t>2234_Esc. La Guaria</t>
  </si>
  <si>
    <t>2066_Esc. La Isla De Rio Frio</t>
  </si>
  <si>
    <t>2154_Esc. La Platanera</t>
  </si>
  <si>
    <t>2160_Esc. La Tigra</t>
  </si>
  <si>
    <t>6793_Esc. La Tigra</t>
  </si>
  <si>
    <t>2065_Esc. La Tirimbina</t>
  </si>
  <si>
    <t>2185_Esc. La Trinidad</t>
  </si>
  <si>
    <t>2149_Esc. La Unión Del Toro</t>
  </si>
  <si>
    <t>3603_Esc. Lagunilla</t>
  </si>
  <si>
    <t>2071_Esc. Las Delicias</t>
  </si>
  <si>
    <t>6099_Esc. Las Orquídeas</t>
  </si>
  <si>
    <t>2181_Esc. Las Palmitas</t>
  </si>
  <si>
    <t>5253_Esc. Las Palmitas</t>
  </si>
  <si>
    <t>2078_Esc. Las Vegas Del Río Sucio</t>
  </si>
  <si>
    <t>5560_Esc. Linda Vista</t>
  </si>
  <si>
    <t>2163_Esc. Llano Grande</t>
  </si>
  <si>
    <t>2114_Esc. Los Ángeles (Horquetas)</t>
  </si>
  <si>
    <t>2167_Esc. Los Angeles De La Virgen</t>
  </si>
  <si>
    <t>2168_Esc. Los Angeles Del Rio (Cureña)</t>
  </si>
  <si>
    <t>2170_Esc. Los Arbolitos</t>
  </si>
  <si>
    <t>2077_Esc. Los Lirios</t>
  </si>
  <si>
    <t>1617_Esc. Luis Demetrio Tinoco</t>
  </si>
  <si>
    <t>4520_Esc. Luis Demetrio Tinoco</t>
  </si>
  <si>
    <t>2080_Esc. Malinche</t>
  </si>
  <si>
    <t>5721_Esc. Monte Lirio</t>
  </si>
  <si>
    <t>2079_Esc. Nogal</t>
  </si>
  <si>
    <t>5563_Esc. Pueblo Nuevo (Pococí)</t>
  </si>
  <si>
    <t>2186_Esc. Pueblo Nuevo (Sarapiquí)</t>
  </si>
  <si>
    <t>2183_Esc. Puerto Viejo</t>
  </si>
  <si>
    <t>4648_Esc. Puerto Viejo</t>
  </si>
  <si>
    <t>2107_Esc. Remolinitos</t>
  </si>
  <si>
    <t>4978_Esc. República Trinidad Y Tobago</t>
  </si>
  <si>
    <t>4980_Esc. Río Magdalena</t>
  </si>
  <si>
    <t>4979_Esc. Rojomaca</t>
  </si>
  <si>
    <t>2211_Esc. San Antonio</t>
  </si>
  <si>
    <t>2143_Esc. San Bernardino</t>
  </si>
  <si>
    <t>1386_Esc. San Francisco</t>
  </si>
  <si>
    <t>1656_Esc. San Gerardo</t>
  </si>
  <si>
    <t>2073_Esc. San Isidro</t>
  </si>
  <si>
    <t>2191_Esc. San José</t>
  </si>
  <si>
    <t>2246_Esc. San José De Río Sucio</t>
  </si>
  <si>
    <t>3675_Esc. San Julián</t>
  </si>
  <si>
    <t>1658_Esc. San Rafael Abajo</t>
  </si>
  <si>
    <t>2213_Esc. San Ramón</t>
  </si>
  <si>
    <t>2124_Esc. San Vicente</t>
  </si>
  <si>
    <t>2240_Esc. Santa Eduviges</t>
  </si>
  <si>
    <t>2097_Esc. Sonora</t>
  </si>
  <si>
    <t>5455_Esc. Tambor</t>
  </si>
  <si>
    <t>2064_Esc. Ticari</t>
  </si>
  <si>
    <t>1669_Esc. Ujarrás</t>
  </si>
  <si>
    <t>2228_Esc. Virgen Del Socorro</t>
  </si>
  <si>
    <t>2180_Esc. Zapote</t>
  </si>
  <si>
    <t>5874_Liceo Ambientalista De Horquetas</t>
  </si>
  <si>
    <t>4091_Liceo De Rio Frio</t>
  </si>
  <si>
    <t>6322_Liceo De Rio Frio</t>
  </si>
  <si>
    <t>5586_Liceo El Paraiso</t>
  </si>
  <si>
    <t>4095_Liceo La Virgen</t>
  </si>
  <si>
    <t>5970_Liceo Rural Islas Del Chirripo</t>
  </si>
  <si>
    <t>5585_Liceo Rural La Aldea</t>
  </si>
  <si>
    <t>5584_Liceo Rural La Conquista</t>
  </si>
  <si>
    <t>5974_Liceo Rural La Cureña</t>
  </si>
  <si>
    <t>5858_Liceo Rural La Gata</t>
  </si>
  <si>
    <t>5734_Liceo Rural Las Colonias</t>
  </si>
  <si>
    <t>5661_Liceo Rural Las Marias</t>
  </si>
  <si>
    <t>5356_Liceo Rural Los Arbolitos</t>
  </si>
  <si>
    <t>5144_Liceo Rural Pongola</t>
  </si>
  <si>
    <t>5296_Liceo Rural Salvador Duran Ocampo</t>
  </si>
  <si>
    <t>5587_Liceo Rural San Julian</t>
  </si>
  <si>
    <t>5971_Liceo Rural Union Del Toro</t>
  </si>
  <si>
    <t>6376_Liceo San Jose Del Rio</t>
  </si>
  <si>
    <t>5929_Nocturno De Puerto Viejo</t>
  </si>
  <si>
    <t>4862_Nocturno De Rio Frio</t>
  </si>
  <si>
    <t>6810_Serv. Itin. Ens. Espec. Sarapiquí</t>
  </si>
  <si>
    <t>Sulá</t>
  </si>
  <si>
    <t>4223_C.T.P. De Talamanca</t>
  </si>
  <si>
    <t>4789_C.T.P. De Talamanca</t>
  </si>
  <si>
    <t>5686_Cindea Bribrí</t>
  </si>
  <si>
    <t>6844_Cindea Keköldi</t>
  </si>
  <si>
    <t>6831_Cindea Nakelkälä</t>
  </si>
  <si>
    <t>6845_Cindea Sepecue</t>
  </si>
  <si>
    <t>6674_Cindea Suretka</t>
  </si>
  <si>
    <t>6807_Cnvmts. C.T.P. Talamanca</t>
  </si>
  <si>
    <t>6408_Colegio Indígena Shiroles</t>
  </si>
  <si>
    <t>5568_Colegio Sepecue</t>
  </si>
  <si>
    <t>4135_Colegio Suláyöm</t>
  </si>
  <si>
    <t>3409_Esc. Akberie</t>
  </si>
  <si>
    <t>5702_Esc. Alto Coén</t>
  </si>
  <si>
    <t>3269_Esc. Alto Cohen</t>
  </si>
  <si>
    <t>6025_Esc. Alto Katsi</t>
  </si>
  <si>
    <t>6356_Esc. Alto Palmera</t>
  </si>
  <si>
    <t>5022_Esc. Alto Urén</t>
  </si>
  <si>
    <t>3296_Esc. Altos De Kachabli</t>
  </si>
  <si>
    <t>6388_Esc. Arroz Itärí (Arrocera)</t>
  </si>
  <si>
    <t>5027_Esc. Bajo Bley</t>
  </si>
  <si>
    <t>6391_Esc. Bajo Bley Sur</t>
  </si>
  <si>
    <t>3359_Esc. Bajo Coén</t>
  </si>
  <si>
    <t>6389_Esc. Bajo Cohen</t>
  </si>
  <si>
    <t>3304_Esc. Bambú</t>
  </si>
  <si>
    <t>5574_Esc. Bella Vista</t>
  </si>
  <si>
    <t>3275_Esc. Bernardo Drüg Ingerman</t>
  </si>
  <si>
    <t>6394_Esc. Bisöla De Guayabal</t>
  </si>
  <si>
    <t>6397_Esc. Bleitö</t>
  </si>
  <si>
    <t>3395_Esc. Boca Cohen</t>
  </si>
  <si>
    <t>3388_Esc. Boca Urén</t>
  </si>
  <si>
    <t>3403_Esc. Bribrí</t>
  </si>
  <si>
    <t>5354_Esc. Bris</t>
  </si>
  <si>
    <t>3361_Esc. Calveri</t>
  </si>
  <si>
    <t>6386_Esc. Cartago</t>
  </si>
  <si>
    <t>3485_Esc. Cerere</t>
  </si>
  <si>
    <t>6296_Esc. Cerro Azul Surubre</t>
  </si>
  <si>
    <t>3341_Esc. Chase</t>
  </si>
  <si>
    <t>3347_Esc. China Kichá</t>
  </si>
  <si>
    <t>5804_Esc. Chumico</t>
  </si>
  <si>
    <t>3358_Esc. Coroma</t>
  </si>
  <si>
    <t>6637_Esc. Dababli</t>
  </si>
  <si>
    <t>3295_Esc. Duchäbli</t>
  </si>
  <si>
    <t>6396_Esc. Düchiribata</t>
  </si>
  <si>
    <t>6142_Esc. Dueri</t>
  </si>
  <si>
    <t>5527_Esc. Duriñak</t>
  </si>
  <si>
    <t>3362_Esc. Dururpe</t>
  </si>
  <si>
    <t>3338_Esc. Gavilán</t>
  </si>
  <si>
    <t>3266_Esc. Gavilán Canta</t>
  </si>
  <si>
    <t>3420_Esc. Isla Cohen</t>
  </si>
  <si>
    <t>6395_Esc. Jäbëjuktö</t>
  </si>
  <si>
    <t>3421_Esc. Jabuy Kekoldy</t>
  </si>
  <si>
    <t>6398_Esc. Jäktökölo</t>
  </si>
  <si>
    <t>5551_Esc. Jameikäri Yoksoro</t>
  </si>
  <si>
    <t>3336_Esc. Katsi</t>
  </si>
  <si>
    <t>3302_Esc. Katuir</t>
  </si>
  <si>
    <t>3445_Esc. Këköldi-Cocles</t>
  </si>
  <si>
    <t>6399_Esc. Kowa</t>
  </si>
  <si>
    <t>6392_Esc. Kuchey</t>
  </si>
  <si>
    <t>6387_Esc. Kunabri</t>
  </si>
  <si>
    <t>6223_Esc. Los Ángeles</t>
  </si>
  <si>
    <t>3348_Esc. Meleruk</t>
  </si>
  <si>
    <t>5701_Esc. Meleruk Ii</t>
  </si>
  <si>
    <t>6100_Esc. Moi</t>
  </si>
  <si>
    <t>3459_Esc. Mojoncito</t>
  </si>
  <si>
    <t>5805_Esc. Monte De Sión</t>
  </si>
  <si>
    <t>3422_Esc. Namaldi</t>
  </si>
  <si>
    <t>3468_Esc. Namú Wokir</t>
  </si>
  <si>
    <t>6390_Esc. Nimari</t>
  </si>
  <si>
    <t>5023_Esc. Orochico</t>
  </si>
  <si>
    <t>6001_Esc. Orochico 2</t>
  </si>
  <si>
    <t>5029_Esc. Palmera</t>
  </si>
  <si>
    <t>3281_Esc. Patiño</t>
  </si>
  <si>
    <t>5030_Esc. Pozo Azul</t>
  </si>
  <si>
    <t>6560_Esc. Progreso</t>
  </si>
  <si>
    <t>5832_Esc. Punta De Lanza</t>
  </si>
  <si>
    <t>3498_Esc. Rancho Grande</t>
  </si>
  <si>
    <t>3456_Esc. San Miguel</t>
  </si>
  <si>
    <t>3349_Esc. San Vicente</t>
  </si>
  <si>
    <t>5021_Esc. Sand Box</t>
  </si>
  <si>
    <t>3293_Esc. Santo Tomás</t>
  </si>
  <si>
    <t>3489_Esc. Sepecue</t>
  </si>
  <si>
    <t>5031_Esc. Serenachi</t>
  </si>
  <si>
    <t>3490_Esc. Shiroles</t>
  </si>
  <si>
    <t>6867_Esc. Shiroles (Educación Especial)</t>
  </si>
  <si>
    <t>3518_Esc. Shuabb</t>
  </si>
  <si>
    <t>3346_Esc. Sibödi</t>
  </si>
  <si>
    <t>3337_Esc. Sibujú</t>
  </si>
  <si>
    <t>3447_Esc. Soki</t>
  </si>
  <si>
    <t>3316_Esc. Suiri</t>
  </si>
  <si>
    <t>3343_Esc. Suretka</t>
  </si>
  <si>
    <t>6866_Esc. Suretka (Educación Especial)</t>
  </si>
  <si>
    <t>5989_Esc. Swakbli</t>
  </si>
  <si>
    <t>6562_Esc. Toloksaco</t>
  </si>
  <si>
    <t>6561_Esc. Tsini Kichá</t>
  </si>
  <si>
    <t>3496_Esc. Vesta</t>
  </si>
  <si>
    <t>3497_Esc. Watsi - Volio</t>
  </si>
  <si>
    <t>6024_Esc. Wawet</t>
  </si>
  <si>
    <t>3500_Esc. Yorkín</t>
  </si>
  <si>
    <t>5848_Liceo Indígena Boca Cohén</t>
  </si>
  <si>
    <t>6480_Liceo Rural Alto Cohen</t>
  </si>
  <si>
    <t>6570_Liceo Rural China Kicha</t>
  </si>
  <si>
    <t>6224_Liceo Rural Coroma</t>
  </si>
  <si>
    <t>5171_Liceo Rural Gavilán</t>
  </si>
  <si>
    <t>6129_Liceo Rural Katsi</t>
  </si>
  <si>
    <t>6987_Liceo Rural Nairi Awari</t>
  </si>
  <si>
    <t>6235_Liceo Rural Namaldi</t>
  </si>
  <si>
    <t>6236_Liceo Rural Palmera</t>
  </si>
  <si>
    <t>5294_Liceo Rural Usekla</t>
  </si>
  <si>
    <t>6045_Liceo Rural Yorkin</t>
  </si>
  <si>
    <t>6551_Nocturno De Amubri</t>
  </si>
  <si>
    <t>6840_Serv. Itin. Ens. Espec. Sulá</t>
  </si>
  <si>
    <t>4189_C.T.P. La Suiza</t>
  </si>
  <si>
    <t>4594_C.T.P. La Suiza</t>
  </si>
  <si>
    <t>5091_Caipad Turrialba</t>
  </si>
  <si>
    <t>6730_Cindea Jenaro Bonilla Aguilar (Inst. Dr. Clodomiro Picado Twight)</t>
  </si>
  <si>
    <t>6732_Cindea Pejibaye (Turrialba)</t>
  </si>
  <si>
    <t>6731_Cindea Tayutic</t>
  </si>
  <si>
    <t>5101_Cindea Turrialba</t>
  </si>
  <si>
    <t>6253_Cnvmts. C.T.P. La Suiza</t>
  </si>
  <si>
    <t>6253_Cnvmts. Esc. Jabillos</t>
  </si>
  <si>
    <t>6253_Cnvmts. Instituto Dr. Clodomiro Picado Twight</t>
  </si>
  <si>
    <t>6253_Cnvmts. Liceo De Tucurrique</t>
  </si>
  <si>
    <t>4075_Colegio Ambientalista De Pejibaye</t>
  </si>
  <si>
    <t>5503_Colegio Ambientalista De Pejibaye</t>
  </si>
  <si>
    <t>4069_Colegio Dr. Clodomiro Picado Twight</t>
  </si>
  <si>
    <t>6456_Colegio Omar Salazar Obando</t>
  </si>
  <si>
    <t>6242_Coned Turrialba</t>
  </si>
  <si>
    <t>4586_Enseñanza Especial De Turrialba</t>
  </si>
  <si>
    <t>1964_Esc. Alto Almirante</t>
  </si>
  <si>
    <t>1936_Esc. Alto De Varas</t>
  </si>
  <si>
    <t>1937_Esc. Aquiares</t>
  </si>
  <si>
    <t>1995_Esc. Asentamiento Yama</t>
  </si>
  <si>
    <t>1941_Esc. Atirro</t>
  </si>
  <si>
    <t>1942_Esc. Azul</t>
  </si>
  <si>
    <t>2055_Esc. Bajo Pacuare</t>
  </si>
  <si>
    <t>1963_Esc. Bäyëi</t>
  </si>
  <si>
    <t>1978_Esc. Bayeiñak</t>
  </si>
  <si>
    <t>2029_Esc. Blas Solano Pérez</t>
  </si>
  <si>
    <t>1945_Esc. Blöriñak</t>
  </si>
  <si>
    <t>6543_Esc. Blujuriñak</t>
  </si>
  <si>
    <t>1968_Esc. Bonilla</t>
  </si>
  <si>
    <t>5697_Esc. Bukeri</t>
  </si>
  <si>
    <t>1939_Esc. Calle Vargas</t>
  </si>
  <si>
    <t>1949_Esc. Canadá</t>
  </si>
  <si>
    <t>1943_Esc. Carlos Luis Castro Arce</t>
  </si>
  <si>
    <t>1981_Esc. Carlos Luis Valverde Vega (Jiménez)</t>
  </si>
  <si>
    <t>1948_Esc. Carmen Lyra</t>
  </si>
  <si>
    <t>1998_Esc. Cecilio Lindo Morales</t>
  </si>
  <si>
    <t>5652_Esc. China Kichá</t>
  </si>
  <si>
    <t>1957_Esc. Chitaría</t>
  </si>
  <si>
    <t>1958_Esc. Cien Manzanas</t>
  </si>
  <si>
    <t>1959_Esc. Cimarrón</t>
  </si>
  <si>
    <t>6018_Esc. Cocotsakubata</t>
  </si>
  <si>
    <t>1960_Esc. Colonia De Guayabo</t>
  </si>
  <si>
    <t>5800_Esc. Dikëkläriñak</t>
  </si>
  <si>
    <t>1973_Esc. Dominica</t>
  </si>
  <si>
    <t>5824_Esc. Dörbata</t>
  </si>
  <si>
    <t>2030_Esc. Dr. Jose María Castro Madriz</t>
  </si>
  <si>
    <t>1988_Esc. Dr. Valeriano Fernández Ferraz</t>
  </si>
  <si>
    <t>6400_Esc. Duchari</t>
  </si>
  <si>
    <t>1974_Esc. Dulce Nombre</t>
  </si>
  <si>
    <t>5803_Esc. Dusiriñak</t>
  </si>
  <si>
    <t>2050_Esc. Eduardo Peralta Jiménez</t>
  </si>
  <si>
    <t>2061_Esc. El Carmen (La Suiza)</t>
  </si>
  <si>
    <t>1975_Esc. El Carmen (Santa Cruz)</t>
  </si>
  <si>
    <t>2013_Esc. El Cas</t>
  </si>
  <si>
    <t>5723_Esc. El Congo</t>
  </si>
  <si>
    <t>1982_Esc. El Humo</t>
  </si>
  <si>
    <t>1956_Esc. El Pilón</t>
  </si>
  <si>
    <t>1934_Esc. El Progreso</t>
  </si>
  <si>
    <t>1983_Esc. El Recreo</t>
  </si>
  <si>
    <t>1969_Esc. El Seis</t>
  </si>
  <si>
    <t>1984_Esc. El Silencio</t>
  </si>
  <si>
    <t>1985_Esc. El Sitio (Juan Viñas)</t>
  </si>
  <si>
    <t>1999_Esc. El Sitio De Las Abras (San Cruz)</t>
  </si>
  <si>
    <t>1986_Esc. El Sol</t>
  </si>
  <si>
    <t>2049_Esc. El Torito</t>
  </si>
  <si>
    <t>2054_Esc. El Volcan</t>
  </si>
  <si>
    <t>1989_Esc. Enrique Pacheco Aguilar</t>
  </si>
  <si>
    <t>1987_Esc. Eslabón</t>
  </si>
  <si>
    <t>1961_Esc. Francisco Bonilla Wepol</t>
  </si>
  <si>
    <t>1990_Esc. Grano De Oro</t>
  </si>
  <si>
    <t>5704_Esc. Guayaba Yäkä</t>
  </si>
  <si>
    <t>1971_Esc. Guayabo (Santa Cruz)</t>
  </si>
  <si>
    <t>2058_Esc. Guayabo Abajo (Santa Teresita)</t>
  </si>
  <si>
    <t>2037_Esc. Ignacio Fuentes Molina</t>
  </si>
  <si>
    <t>1994_Esc. Jabillos</t>
  </si>
  <si>
    <t>1976_Esc. Jak Tain</t>
  </si>
  <si>
    <t>5812_Esc. Jakkjuä</t>
  </si>
  <si>
    <t>5703_Esc. Jakkjuäbata</t>
  </si>
  <si>
    <t>1944_Esc. Jäkui</t>
  </si>
  <si>
    <t>5877_Esc. Jala Kichá</t>
  </si>
  <si>
    <t>5861_Esc. Jamari Täwä</t>
  </si>
  <si>
    <t>5705_Esc. Jamo</t>
  </si>
  <si>
    <t>4972_Esc. Järëy</t>
  </si>
  <si>
    <t>2019_Esc. Jenaro Bonilla Aguilar</t>
  </si>
  <si>
    <t>4604_Esc. Jenaro Bonilla Aguilar</t>
  </si>
  <si>
    <t>1997_Esc. Jicotea</t>
  </si>
  <si>
    <t>1993_Esc. Jokbata</t>
  </si>
  <si>
    <t>5831_Esc. Jorge Rossi Chavarría</t>
  </si>
  <si>
    <t>2021_Esc. Juana Dennis Vives</t>
  </si>
  <si>
    <t>6402_Esc. Juitö</t>
  </si>
  <si>
    <t>2036_Esc. Julia Fernández Rodríguez</t>
  </si>
  <si>
    <t>1952_Esc. Kabébata</t>
  </si>
  <si>
    <t>6141_Esc. Kaberi</t>
  </si>
  <si>
    <t>5308_Esc. Karko</t>
  </si>
  <si>
    <t>5802_Esc. Kjalari</t>
  </si>
  <si>
    <t>1992_Esc. Koiyaba</t>
  </si>
  <si>
    <t>6154_Esc. Konobata</t>
  </si>
  <si>
    <t>6403_Esc. Ksarabata</t>
  </si>
  <si>
    <t>1980_Esc. Ksariñak</t>
  </si>
  <si>
    <t>2000_Esc. La Esmeralda</t>
  </si>
  <si>
    <t>1950_Esc. La Esperanza</t>
  </si>
  <si>
    <t>1954_Esc. La Flor</t>
  </si>
  <si>
    <t>2042_Esc. La Fuente</t>
  </si>
  <si>
    <t>2001_Esc. La Gloria</t>
  </si>
  <si>
    <t>2002_Esc. La Guaria</t>
  </si>
  <si>
    <t>2003_Esc. La Margot</t>
  </si>
  <si>
    <t>1970_Esc. La Orietta</t>
  </si>
  <si>
    <t>2004_Esc. La Pastora</t>
  </si>
  <si>
    <t>2005_Esc. La Reunion</t>
  </si>
  <si>
    <t>5053_Esc. Laboratorio Turrialba</t>
  </si>
  <si>
    <t>6042_Esc. Laboratorio Turrialba (Educ. Especial)</t>
  </si>
  <si>
    <t>2009_Esc. Las Américas</t>
  </si>
  <si>
    <t>2010_Esc. Las Colonias</t>
  </si>
  <si>
    <t>2011_Esc. Las Nubes</t>
  </si>
  <si>
    <t>2028_Esc. Las Pavas</t>
  </si>
  <si>
    <t>2059_Esc. Las Virtudes</t>
  </si>
  <si>
    <t>5722_Esc. Los Alpes</t>
  </si>
  <si>
    <t>1953_Esc. Lourdes</t>
  </si>
  <si>
    <t>2018_Esc. Manuel Jiménez De La Guardia</t>
  </si>
  <si>
    <t>5310_Esc. Manzanillo</t>
  </si>
  <si>
    <t>2053_Esc. Marco Aurelio Pereira Ramírez</t>
  </si>
  <si>
    <t>2012_Esc. María Auxiliadora</t>
  </si>
  <si>
    <t>2014_Esc. Mariano Cortés Cortés</t>
  </si>
  <si>
    <t>2015_Esc. Mata De Guineo</t>
  </si>
  <si>
    <t>2016_Esc. Mollejones</t>
  </si>
  <si>
    <t>2017_Esc. Murcia</t>
  </si>
  <si>
    <t>6684_Esc. Música De Jiménez De Turrialba</t>
  </si>
  <si>
    <t>5306_Esc. Nimari Täwä</t>
  </si>
  <si>
    <t>2045_Esc. Nimariñak</t>
  </si>
  <si>
    <t>2022_Esc. Nuestra Señora De Sión</t>
  </si>
  <si>
    <t>5787_Esc. Nuestra Señora De Sión (Educ. Especial)</t>
  </si>
  <si>
    <t>1979_Esc. Ñariñak</t>
  </si>
  <si>
    <t>6010_Esc. Ñoribata</t>
  </si>
  <si>
    <t>6140_Esc. Ñuka Kichá</t>
  </si>
  <si>
    <t>2023_Esc. Oriente</t>
  </si>
  <si>
    <t>2024_Esc. Pacayitas</t>
  </si>
  <si>
    <t>2026_Esc. Pacuare (Peralta)</t>
  </si>
  <si>
    <t>2025_Esc. Pacuare (Tayutic)</t>
  </si>
  <si>
    <t>2027_Esc. Palomo</t>
  </si>
  <si>
    <t>5654_Esc. Paso Marcos</t>
  </si>
  <si>
    <t>2031_Esc. Peralta</t>
  </si>
  <si>
    <t>6563_Esc. Plaza Vieja</t>
  </si>
  <si>
    <t>1972_Esc. Rafael Araya Segura</t>
  </si>
  <si>
    <t>2039_Esc. Rafael Fuentes Piedra</t>
  </si>
  <si>
    <t>4589_Esc. Rodolfo Herzog Muller</t>
  </si>
  <si>
    <t>2006_Esc. Rodolfo Herzog Müller</t>
  </si>
  <si>
    <t>2035_Esc. San Agustín</t>
  </si>
  <si>
    <t>2051_Esc. San Francisco</t>
  </si>
  <si>
    <t>2038_Esc. San Joaquín</t>
  </si>
  <si>
    <t>1938_Esc. San Juan Bosco</t>
  </si>
  <si>
    <t>2040_Esc. San Juan Sur</t>
  </si>
  <si>
    <t>1955_Esc. San Martín (La Isabel)</t>
  </si>
  <si>
    <t>2041_Esc. San Martín (Tayutic)</t>
  </si>
  <si>
    <t>2034_Esc. San Miguel</t>
  </si>
  <si>
    <t>2057_Esc. San Pablo</t>
  </si>
  <si>
    <t>1940_Esc. San Rafael (Santa Cruz)</t>
  </si>
  <si>
    <t>1935_Esc. San Rafael (Turrialba)</t>
  </si>
  <si>
    <t>2062_Esc. San Ramón</t>
  </si>
  <si>
    <t>2060_Esc. San Vicente</t>
  </si>
  <si>
    <t>2043_Esc. Santa Cristina</t>
  </si>
  <si>
    <t>2044_Esc. Santa Cruz</t>
  </si>
  <si>
    <t>2046_Esc. Santa Marta</t>
  </si>
  <si>
    <t>2048_Esc. Santa Rosa</t>
  </si>
  <si>
    <t>2047_Esc. Santa Teresita</t>
  </si>
  <si>
    <t>1947_Esc. Santísima Trinidad</t>
  </si>
  <si>
    <t>2033_Esc. Santubal</t>
  </si>
  <si>
    <t>1967_Esc. Sarkli</t>
  </si>
  <si>
    <t>5695_Esc. Selíkö</t>
  </si>
  <si>
    <t>1951_Esc. Sharabata</t>
  </si>
  <si>
    <t>5313_Esc. Shikiari Täwä</t>
  </si>
  <si>
    <t>4973_Esc. Shinabla</t>
  </si>
  <si>
    <t>5312_Esc. Shordi</t>
  </si>
  <si>
    <t>5311_Esc. Shukëbachari</t>
  </si>
  <si>
    <t>1946_Esc. Sikua Ditzä</t>
  </si>
  <si>
    <t>1977_Esc. Sinoli</t>
  </si>
  <si>
    <t>5801_Esc. Suëbata</t>
  </si>
  <si>
    <t>6143_Esc. Sulaju</t>
  </si>
  <si>
    <t>6144_Esc. Taklak Yaka</t>
  </si>
  <si>
    <t>6401_Esc. Tamiju</t>
  </si>
  <si>
    <t>2032_Esc. Tayutic</t>
  </si>
  <si>
    <t>5653_Esc. Tkak-Ri</t>
  </si>
  <si>
    <t>5699_Esc. Tkanyäkä</t>
  </si>
  <si>
    <t>5864_Esc. Tolok Kicha</t>
  </si>
  <si>
    <t>4974_Esc. Tsimari</t>
  </si>
  <si>
    <t>1966_Esc. Tsiniclari</t>
  </si>
  <si>
    <t>5696_Esc. Tsiöbata</t>
  </si>
  <si>
    <t>1965_Esc. Tsipiri</t>
  </si>
  <si>
    <t>5305_Esc. Tsipiri Ñak</t>
  </si>
  <si>
    <t>5698_Esc. Tsirbäklä</t>
  </si>
  <si>
    <t>4971_Esc. Tulësi</t>
  </si>
  <si>
    <t>5550_Esc. Uka Tipëy</t>
  </si>
  <si>
    <t>6145_Esc. Ulujeriñak</t>
  </si>
  <si>
    <t>2007_Esc. Verbena Norte</t>
  </si>
  <si>
    <t>2052_Esc. Verbena Sur</t>
  </si>
  <si>
    <t>5307_Esc. Villa Damaris</t>
  </si>
  <si>
    <t>1962_Esc. Xiquiari</t>
  </si>
  <si>
    <t>2008_Esc. Yolanda</t>
  </si>
  <si>
    <t>5309_Esc. Yöldi Kichá</t>
  </si>
  <si>
    <t>4073_Experimental Bilingüe De Turrialba</t>
  </si>
  <si>
    <t>2056_J.N. Turrialba</t>
  </si>
  <si>
    <t>4070_Liceo Hernan Vargas Ramirez</t>
  </si>
  <si>
    <t>5336_Liceo Hernan Vargas Ramirez</t>
  </si>
  <si>
    <t>5156_Liceo Rural Grano De Oro</t>
  </si>
  <si>
    <t>6625_Liceo Rural Jak Ksari</t>
  </si>
  <si>
    <t>5986_Liceo Rural Kabebata</t>
  </si>
  <si>
    <t>6407_Liceo Rural Kjakuo Sulo</t>
  </si>
  <si>
    <t>5155_Liceo Rural Pacayitas</t>
  </si>
  <si>
    <t>5849_Liceo Rural Roca Quemada</t>
  </si>
  <si>
    <t>5154_Liceo Rural San Joaquin</t>
  </si>
  <si>
    <t>6406_Liceo Rural Shikabali</t>
  </si>
  <si>
    <t>6636_Liceo Rural Tsirururi</t>
  </si>
  <si>
    <t>6842_Liceo Rural Uluk Kicha</t>
  </si>
  <si>
    <t>4072_Liceo Santa Teresita</t>
  </si>
  <si>
    <t>4074_Liceo Tres Equis</t>
  </si>
  <si>
    <t>4071_Liceo Tucurrique</t>
  </si>
  <si>
    <t>5515_Liceo Tucurrique</t>
  </si>
  <si>
    <t>4859_Nocturno Pbro. Enrique Menzel</t>
  </si>
  <si>
    <t>6609_Prog. Educ. Abierta Turrialba</t>
  </si>
  <si>
    <t>4609_Serv. Itin. Ens. Espec. Turrialba</t>
  </si>
  <si>
    <t>6215_Unidad Pedagógica El Torito</t>
  </si>
  <si>
    <t>Oficinas De Supervisión</t>
  </si>
  <si>
    <t>Servicios Administrativos Y Financieros</t>
  </si>
  <si>
    <t>Servicios Administrativos Y Financieros / Gestión De Juntas</t>
  </si>
  <si>
    <t>Servicios Administrativos Y Financieros / Gestión De Recursos Humanos</t>
  </si>
  <si>
    <t>Archivo Central</t>
  </si>
  <si>
    <t>Auditoría Interna</t>
  </si>
  <si>
    <t>Depto. Auditoría Administrativa</t>
  </si>
  <si>
    <t>Depto. Auditoría De Evaluación Y Cumplimiento</t>
  </si>
  <si>
    <t>Depto. Auditoría De Programas</t>
  </si>
  <si>
    <t>Depto. Auditoría De Sistemas</t>
  </si>
  <si>
    <t>Depto. Auditoría Especial De Denuncias</t>
  </si>
  <si>
    <t>Depto. Legal</t>
  </si>
  <si>
    <t>Dirección De Auditoría Interna</t>
  </si>
  <si>
    <t>Proceso De Calidad (Dirección)</t>
  </si>
  <si>
    <t>Unidad De Documentación Interna Y Legalización De Libros</t>
  </si>
  <si>
    <t>Centro Nacional De Recursos Para La Educación Inclusiva</t>
  </si>
  <si>
    <t>CONESUP</t>
  </si>
  <si>
    <t>Depto. Análisis Técnico Y Curricular</t>
  </si>
  <si>
    <t>Depto. Asesoría Jurídica</t>
  </si>
  <si>
    <t>Depto. Gestión Administrativa</t>
  </si>
  <si>
    <t>Depto. Inspección E Inscripción De Títulos</t>
  </si>
  <si>
    <t>Dirección Ejecutiva</t>
  </si>
  <si>
    <t>Consejo Superior De Educación</t>
  </si>
  <si>
    <t>Contraloría De Derechos Estudiantiles</t>
  </si>
  <si>
    <t>Despacho Ministro</t>
  </si>
  <si>
    <t>Despacho Viceministro Académico</t>
  </si>
  <si>
    <t>Despacho Viceministro Administrativo</t>
  </si>
  <si>
    <t>Despacho Viceministro Planificación Y Coordinación Regional</t>
  </si>
  <si>
    <t>Dirección De Asuntos Internacionales Y Cooperación</t>
  </si>
  <si>
    <t>Dirección De Asuntos Jurídicos</t>
  </si>
  <si>
    <t>Depto. Consulta Y Asesoría Jurídica</t>
  </si>
  <si>
    <t>Depto. Contratación Y Coordinación Interinstitucional</t>
  </si>
  <si>
    <t>Depto. Procesal Y Procedimental</t>
  </si>
  <si>
    <t>Dirección De Contraloría De Servicios</t>
  </si>
  <si>
    <t>Depto. Atención Al Usuario</t>
  </si>
  <si>
    <t>Depto. Mejora Continua</t>
  </si>
  <si>
    <t>Dirección De Desarrollo Curricular</t>
  </si>
  <si>
    <t>Depto. Apoyos Educativos Para El Estudiantado Con Discapacidad</t>
  </si>
  <si>
    <t>Depto. Educación De La Primera Infancia</t>
  </si>
  <si>
    <t>Depto. Educación De Personas Jóvenes Y Adultas</t>
  </si>
  <si>
    <t>Depto. Educación Intercultural</t>
  </si>
  <si>
    <t>Depto. Educación Intercultural / U. Contextualización Y Pertinencia Cultural</t>
  </si>
  <si>
    <t>Depto. Educación Intercultural / U. Educación Indígena</t>
  </si>
  <si>
    <t>Depto. Educación Religiosa</t>
  </si>
  <si>
    <t>Depto. Evaluación De Los Aprendizajes</t>
  </si>
  <si>
    <t>Depto. I Y Ii Ciclos</t>
  </si>
  <si>
    <t>Depto. Iii Ciclo Y Educación Diversificada</t>
  </si>
  <si>
    <t>Dirección De Desarrollo Curricular / U. Alta Dotación, Talentos Y Creatividad</t>
  </si>
  <si>
    <t>Dirección De Educación Privada</t>
  </si>
  <si>
    <t>Depto. Análisis Técnico</t>
  </si>
  <si>
    <t>Depto. Fiscalización</t>
  </si>
  <si>
    <t>Dirección De Educación Técnica Y Capacidades Emprendedoras</t>
  </si>
  <si>
    <t>Depto. Especialidades Técnicas</t>
  </si>
  <si>
    <t>Depto. Gestión De Empresas Y Educación Cooperativa</t>
  </si>
  <si>
    <t>Depto. Vinculación Con La Empresa Y La Comunidad</t>
  </si>
  <si>
    <t>Dirección De Gestión Y Desarrollo Regional</t>
  </si>
  <si>
    <t>Depto. Desarrollo Organizacional</t>
  </si>
  <si>
    <t>Depto. Gestión Administrativa Regional</t>
  </si>
  <si>
    <t>Depto. Gestión De Juntas</t>
  </si>
  <si>
    <t>Depto. Supervisión Educativa</t>
  </si>
  <si>
    <t>Dirección De Gestión Y Evaluación De La Calidad</t>
  </si>
  <si>
    <t>Depto. Evaluación Académica Y Certificación</t>
  </si>
  <si>
    <t>Depto. Evaluación De La Calidad</t>
  </si>
  <si>
    <t>Dirección De Informática De Gestión</t>
  </si>
  <si>
    <t>Depto. Adquisición Tecnológica</t>
  </si>
  <si>
    <t>Depto. Bases De Datos Y Seguridad</t>
  </si>
  <si>
    <t>Depto. Gestión Y Control Informático</t>
  </si>
  <si>
    <t>Depto. Redes Y Telecomunicaciones</t>
  </si>
  <si>
    <t>Depto. Sistemas De Información</t>
  </si>
  <si>
    <t>Depto. Soporte Técnico</t>
  </si>
  <si>
    <t>Dirección De Infraestructura Educativa</t>
  </si>
  <si>
    <t>Depto. Desarrollo De Obra</t>
  </si>
  <si>
    <t>Depto. Mantenimiento</t>
  </si>
  <si>
    <t>Depto. Procesos Y Soporte</t>
  </si>
  <si>
    <t>Depto. Programación Y Seguimiento</t>
  </si>
  <si>
    <t>Dirección De Planificación Institucional</t>
  </si>
  <si>
    <t>Depto. Análisis Estadístico</t>
  </si>
  <si>
    <t>Depto. Control Interno Y Gestión Del Riesgo</t>
  </si>
  <si>
    <t>Depto. Desarrollo De Servicios Educativos</t>
  </si>
  <si>
    <t>Depto. Estudios E Investigación Educativa</t>
  </si>
  <si>
    <t>Depto. Formulación Presupuestaria</t>
  </si>
  <si>
    <t>Depto. Programación Y Evaluación</t>
  </si>
  <si>
    <t>Dirección De Prensa Y Relaciones Públicas</t>
  </si>
  <si>
    <t>Dirección De Programas De Equidad</t>
  </si>
  <si>
    <t>Depto. Alimentación Y Nutrición</t>
  </si>
  <si>
    <t>Depto. Planificación Y Evaluación De Impacto</t>
  </si>
  <si>
    <t>Depto. Supervisión Y Control</t>
  </si>
  <si>
    <t>Depto. Transporte Estudiantil</t>
  </si>
  <si>
    <t>Dirección De Proveeduría Institucional</t>
  </si>
  <si>
    <t>Depto. Administración De Bienes</t>
  </si>
  <si>
    <t>Depto. Contratación Administrativa</t>
  </si>
  <si>
    <t>Depto. Fiscalización De La Ejecución Contractual</t>
  </si>
  <si>
    <t>Depto. Planificación Y Programación De Adquisiciones</t>
  </si>
  <si>
    <t>Dirección De Recursos Humanos</t>
  </si>
  <si>
    <t>Depto. Asignación Del Recurso Humano</t>
  </si>
  <si>
    <t>Depto. Asignación Del Recurso Humano / U. Administrativa</t>
  </si>
  <si>
    <t>Depto. Asignación Del Recurso Humano / U. Educación Indígena</t>
  </si>
  <si>
    <t>Depto. Asignación Del Recurso Humano / U. Preescolar Y Primaria</t>
  </si>
  <si>
    <t>Depto. Asignación Del Recurso Humano / U. Programas Especiales</t>
  </si>
  <si>
    <t>Depto. Asignación Del Recurso Humano / U. Secundaria Académica</t>
  </si>
  <si>
    <t>Depto. Asignación Del Recurso Humano / U. Secundaria Técnica</t>
  </si>
  <si>
    <t>Depto. Gestión De Trámites Y Servicios</t>
  </si>
  <si>
    <t>Depto. Gestión De Trámites Y Servicios / U. Archivo, Seguimiento Y Control Documental</t>
  </si>
  <si>
    <t>Depto. Gestión De Trámites Y Servicios / U. Gestión De Reclamos</t>
  </si>
  <si>
    <t>Depto. Gestión De Trámites Y Servicios / U. Pensiones Y Retiro Laboral</t>
  </si>
  <si>
    <t>Depto. Gestión De Trámites Y Servicios / U. Plataforma De Servicios</t>
  </si>
  <si>
    <t>Depto. Gestión Disciplinaria</t>
  </si>
  <si>
    <t>Depto. Gestión Disciplinaria / U. Investigación Preliminar Y Previa-Docente</t>
  </si>
  <si>
    <t>Depto. Gestión Disciplinaria / U. Procedimientos Administrativos</t>
  </si>
  <si>
    <t>Depto. Gestión Disciplinaria / U. Procedimientos Especiales</t>
  </si>
  <si>
    <t>Depto. Gestión Disciplinaria / U. Trámites Rápidos</t>
  </si>
  <si>
    <t>Depto. Promoción Del Recurso Humano</t>
  </si>
  <si>
    <t>Depto. Promoción Del Recurso Humano / U. Análisis Ocupacional</t>
  </si>
  <si>
    <t>Depto. Promoción Del Recurso Humano / U. Licencias</t>
  </si>
  <si>
    <t>Depto. Promoción Del Recurso Humano / U. Reclutamiento Y Selección</t>
  </si>
  <si>
    <t>Depto. Remuneraciones</t>
  </si>
  <si>
    <t>Depto. Remuneraciones / U. Cobros Administrativos</t>
  </si>
  <si>
    <t>Depto. Remuneraciones / U. Gestión Presupuestaria</t>
  </si>
  <si>
    <t>Depto. Remuneraciones / U. Planillas</t>
  </si>
  <si>
    <t>Depto. Servicios Médicos</t>
  </si>
  <si>
    <t>Dirección De Recursos Humanos / CINT</t>
  </si>
  <si>
    <t>Dirección De Recursos Humanos / U. Gestión Administrativa Y Logística</t>
  </si>
  <si>
    <t>Dirección De Recursos Humanos / U. Gestión De La Calidad</t>
  </si>
  <si>
    <t>Dirección De Recursos Humanos / U. Legal</t>
  </si>
  <si>
    <t>Dirección De Recursos Humanos / U. Seguimiento</t>
  </si>
  <si>
    <t>DIRECCIÓN DE RECURSOS HUMANOS</t>
  </si>
  <si>
    <t>DIRECCIÓN DE RECURSOS HUMANOS / U. SEGUIMIENTO</t>
  </si>
  <si>
    <t>Subdirección De Recursos Humanos</t>
  </si>
  <si>
    <t>Dirección De Recursos Tecnológicos En Educación</t>
  </si>
  <si>
    <t>Depto. Bibliotecas Escolares Y Centros De Recursos</t>
  </si>
  <si>
    <t>Depto. Documentación E Información Electrónica</t>
  </si>
  <si>
    <t>Depto. Investigación, Desarrollo E Implementación</t>
  </si>
  <si>
    <t>Depto. Producción Y Gestión De Recursos Tecnológicos</t>
  </si>
  <si>
    <t>Dirección De Servicios Generales</t>
  </si>
  <si>
    <t>Depto. Administración De Edificios</t>
  </si>
  <si>
    <t>Depto. Servicios Públicos</t>
  </si>
  <si>
    <t>Depto. Transporte</t>
  </si>
  <si>
    <t>Dirección De Vida Estudiantil</t>
  </si>
  <si>
    <t>Depto. Convivencia Estudiantil</t>
  </si>
  <si>
    <t>Depto. Orientación Educativa Y Vocacional</t>
  </si>
  <si>
    <t>Depto. Participación Estudiantil</t>
  </si>
  <si>
    <t>Depto. Salud Y Ambiente</t>
  </si>
  <si>
    <t>Dirección Financiera</t>
  </si>
  <si>
    <t>Depto. Contabilidad</t>
  </si>
  <si>
    <t>Depto. Control Y Evaluación Presupuestaria</t>
  </si>
  <si>
    <t>Depto. Desarrollo Y Gestión Financiera</t>
  </si>
  <si>
    <t>Depto. Gestión De Transferencias</t>
  </si>
  <si>
    <t>Depto. Tesorería</t>
  </si>
  <si>
    <t>Instituto De Desarrollo Profesional Uladislao Gámez Solano</t>
  </si>
  <si>
    <t>Depto. Gestión De Recursos</t>
  </si>
  <si>
    <t>Depto. Investigación Y Desarrollo</t>
  </si>
  <si>
    <t>Depto. Planes Y Programas</t>
  </si>
  <si>
    <t>Depto. Seguimiento Y Evaluación</t>
  </si>
  <si>
    <t>Oficialía Mayor</t>
  </si>
  <si>
    <t>Tribunal De La Carrera Docente</t>
  </si>
  <si>
    <t>Lugarcin</t>
  </si>
  <si>
    <t>Dependin</t>
  </si>
  <si>
    <t>Departin</t>
  </si>
  <si>
    <t xml:space="preserve"> Abrojo Montezuma</t>
  </si>
  <si>
    <t xml:space="preserve"> Alto Laguna</t>
  </si>
  <si>
    <t xml:space="preserve"> Alto Telire</t>
  </si>
  <si>
    <t xml:space="preserve"> Altos de San Antonio</t>
  </si>
  <si>
    <t xml:space="preserve"> China Kichá</t>
  </si>
  <si>
    <t xml:space="preserve"> Conte Burica</t>
  </si>
  <si>
    <t xml:space="preserve"> La Casona (Coto Brus – Ngäbe-Buglé) </t>
  </si>
  <si>
    <t xml:space="preserve"> Quitirrisí</t>
  </si>
  <si>
    <t>DDTH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</si>
</sst>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numFmt numFmtId="165" formatCode="####\-####"/>
    <numFmt numFmtId="166" formatCode="[$-140A]d&quot; de &quot;mmmm&quot; de &quot;yyyy;@"/>
    <numFmt numFmtId="167" formatCode="[$-140A]dddd\ d&quot; de &quot;mmmm&quot; de &quot;yyyy;@"/>
  </numFmts>
  <fonts count="26" x14ac:knownFonts="1">
    <font>
      <sz val="11"/>
      <color theme="1"/>
      <name val="Calibri"/>
      <family val="2"/>
      <scheme val="minor"/>
    </font>
    <font>
      <sz val="11"/>
      <color theme="1"/>
      <name val="Arial"/>
      <family val="2"/>
    </font>
    <font>
      <b/>
      <sz val="11"/>
      <color theme="1"/>
      <name val="Arial"/>
      <family val="2"/>
    </font>
    <font>
      <b/>
      <sz val="12"/>
      <color theme="1"/>
      <name val="Arial"/>
      <family val="2"/>
    </font>
    <font>
      <b/>
      <sz val="14"/>
      <color theme="1"/>
      <name val="Arial"/>
      <family val="2"/>
    </font>
    <font>
      <b/>
      <u/>
      <sz val="14"/>
      <name val="Arial"/>
      <family val="2"/>
    </font>
    <font>
      <sz val="11"/>
      <color theme="0"/>
      <name val="Arial"/>
      <family val="2"/>
    </font>
    <font>
      <sz val="11"/>
      <color rgb="FF0070C0"/>
      <name val="Arial"/>
      <family val="2"/>
    </font>
    <font>
      <b/>
      <sz val="11"/>
      <color rgb="FF0070C0"/>
      <name val="Calibri"/>
      <family val="2"/>
    </font>
    <font>
      <sz val="8"/>
      <name val="Calibri"/>
      <family val="2"/>
      <scheme val="minor"/>
    </font>
    <font>
      <b/>
      <sz val="11"/>
      <color rgb="FF0070C0"/>
      <name val="Arial"/>
      <family val="2"/>
    </font>
    <font>
      <b/>
      <sz val="8"/>
      <color rgb="FF0070C0"/>
      <name val="Arial"/>
      <family val="2"/>
    </font>
    <font>
      <i/>
      <sz val="11"/>
      <color theme="1"/>
      <name val="Arial"/>
      <family val="2"/>
    </font>
    <font>
      <sz val="10"/>
      <color theme="1"/>
      <name val="Arial"/>
      <family val="2"/>
    </font>
    <font>
      <sz val="11"/>
      <color theme="1"/>
      <name val="Symbol"/>
      <family val="1"/>
      <charset val="2"/>
    </font>
    <font>
      <b/>
      <sz val="20"/>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1"/>
      <name val="Arial"/>
      <family val="2"/>
    </font>
    <font>
      <sz val="11"/>
      <color rgb="FF000000"/>
      <name val="Calibri"/>
      <family val="2"/>
      <scheme val="minor"/>
    </font>
    <font>
      <b/>
      <sz val="11"/>
      <color rgb="FFC00000"/>
      <name val="Arial"/>
      <family val="2"/>
    </font>
    <font>
      <b/>
      <sz val="11"/>
      <color theme="1"/>
      <name val="Calibri"/>
      <family val="2"/>
      <scheme val="minor"/>
    </font>
    <font>
      <b/>
      <sz val="11"/>
      <color rgb="FF00B050"/>
      <name val="Calibri"/>
      <family val="2"/>
      <scheme val="minor"/>
    </font>
    <font>
      <b/>
      <u/>
      <sz val="11"/>
      <color theme="1"/>
      <name val="Arial"/>
      <family val="2"/>
    </font>
    <font>
      <sz val="11"/>
      <color rgb="FFFF0000"/>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rgb="FF0070C0"/>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s>
  <borders count="32">
    <border>
      <left/>
      <right/>
      <top/>
      <bottom/>
      <diagonal/>
    </border>
    <border>
      <left style="thick">
        <color theme="0" tint="-0.499984740745262"/>
      </left>
      <right/>
      <top style="thick">
        <color theme="0" tint="-0.499984740745262"/>
      </top>
      <bottom style="thick">
        <color theme="0" tint="-0.14996795556505021"/>
      </bottom>
      <diagonal/>
    </border>
    <border>
      <left/>
      <right/>
      <top style="thick">
        <color theme="0" tint="-0.499984740745262"/>
      </top>
      <bottom style="thick">
        <color theme="0" tint="-0.14996795556505021"/>
      </bottom>
      <diagonal/>
    </border>
    <border>
      <left/>
      <right style="thick">
        <color theme="0" tint="-0.14996795556505021"/>
      </right>
      <top style="thick">
        <color theme="0" tint="-0.499984740745262"/>
      </top>
      <bottom style="thick">
        <color theme="0" tint="-0.14996795556505021"/>
      </bottom>
      <diagonal/>
    </border>
    <border>
      <left style="thick">
        <color theme="0" tint="-0.34998626667073579"/>
      </left>
      <right/>
      <top style="thick">
        <color theme="0" tint="-0.34998626667073579"/>
      </top>
      <bottom style="thick">
        <color theme="0" tint="-0.14996795556505021"/>
      </bottom>
      <diagonal/>
    </border>
    <border>
      <left/>
      <right/>
      <top style="thick">
        <color theme="0" tint="-0.34998626667073579"/>
      </top>
      <bottom style="thick">
        <color theme="0" tint="-0.14996795556505021"/>
      </bottom>
      <diagonal/>
    </border>
    <border>
      <left/>
      <right style="thick">
        <color theme="0" tint="-0.14996795556505021"/>
      </right>
      <top style="thick">
        <color theme="0" tint="-0.34998626667073579"/>
      </top>
      <bottom style="thick">
        <color theme="0" tint="-0.14996795556505021"/>
      </bottom>
      <diagonal/>
    </border>
    <border>
      <left/>
      <right style="thick">
        <color theme="0" tint="-0.34998626667073579"/>
      </right>
      <top/>
      <bottom/>
      <diagonal/>
    </border>
    <border>
      <left/>
      <right/>
      <top/>
      <bottom style="thin">
        <color indexed="64"/>
      </bottom>
      <diagonal/>
    </border>
    <border>
      <left style="thick">
        <color theme="0" tint="-0.34998626667073579"/>
      </left>
      <right/>
      <top style="thick">
        <color theme="0" tint="-0.34998626667073579"/>
      </top>
      <bottom style="medium">
        <color theme="0" tint="-0.14996795556505021"/>
      </bottom>
      <diagonal/>
    </border>
    <border>
      <left/>
      <right/>
      <top style="thick">
        <color theme="0" tint="-0.34998626667073579"/>
      </top>
      <bottom style="medium">
        <color theme="0" tint="-0.14996795556505021"/>
      </bottom>
      <diagonal/>
    </border>
    <border>
      <left/>
      <right style="medium">
        <color theme="0" tint="-0.14996795556505021"/>
      </right>
      <top style="thick">
        <color theme="0" tint="-0.34998626667073579"/>
      </top>
      <bottom style="medium">
        <color theme="0" tint="-0.14996795556505021"/>
      </bottom>
      <diagonal/>
    </border>
    <border>
      <left style="thick">
        <color rgb="FF00B050"/>
      </left>
      <right/>
      <top style="thick">
        <color rgb="FF00B050"/>
      </top>
      <bottom style="thick">
        <color rgb="FF92D050"/>
      </bottom>
      <diagonal/>
    </border>
    <border>
      <left/>
      <right/>
      <top style="thick">
        <color rgb="FF00B050"/>
      </top>
      <bottom style="thick">
        <color rgb="FF92D050"/>
      </bottom>
      <diagonal/>
    </border>
    <border>
      <left/>
      <right style="thick">
        <color rgb="FF92D050"/>
      </right>
      <top style="thick">
        <color rgb="FF00B050"/>
      </top>
      <bottom style="thick">
        <color rgb="FF92D05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rgb="FF5B9BD5"/>
      </top>
      <bottom/>
      <diagonal/>
    </border>
    <border>
      <left style="medium">
        <color indexed="64"/>
      </left>
      <right style="medium">
        <color indexed="64"/>
      </right>
      <top style="medium">
        <color rgb="FF5B9BD5"/>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theme="8"/>
      </top>
      <bottom style="thin">
        <color indexed="64"/>
      </bottom>
      <diagonal/>
    </border>
    <border>
      <left/>
      <right/>
      <top style="thick">
        <color theme="0" tint="-0.14996795556505021"/>
      </top>
      <bottom style="thick">
        <color theme="0" tint="-0.34998626667073579"/>
      </bottom>
      <diagonal/>
    </border>
    <border>
      <left/>
      <right/>
      <top style="thick">
        <color theme="0" tint="-0.14996795556505021"/>
      </top>
      <bottom/>
      <diagonal/>
    </border>
  </borders>
  <cellStyleXfs count="1">
    <xf numFmtId="0" fontId="0" fillId="0" borderId="0"/>
  </cellStyleXfs>
  <cellXfs count="110">
    <xf numFmtId="0" fontId="0" fillId="0" borderId="0" xfId="0"/>
    <xf numFmtId="0" fontId="1" fillId="0" borderId="0" xfId="0" applyFont="1" applyAlignment="1">
      <alignment vertical="center"/>
    </xf>
    <xf numFmtId="0" fontId="0" fillId="0" borderId="0" xfId="0"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horizontal="right" vertical="center"/>
    </xf>
    <xf numFmtId="0" fontId="6" fillId="0" borderId="0" xfId="0" applyFont="1" applyAlignment="1">
      <alignment vertical="center"/>
    </xf>
    <xf numFmtId="0" fontId="14" fillId="0" borderId="0" xfId="0" applyFont="1" applyAlignment="1">
      <alignment horizontal="center" vertical="center"/>
    </xf>
    <xf numFmtId="0" fontId="10" fillId="0" borderId="0" xfId="0" applyFont="1" applyAlignment="1">
      <alignment horizontal="center" vertical="center"/>
    </xf>
    <xf numFmtId="1" fontId="1" fillId="0" borderId="0" xfId="0" applyNumberFormat="1" applyFont="1" applyAlignment="1" applyProtection="1">
      <alignment horizontal="center" vertical="center"/>
      <protection locked="0" hidden="1"/>
    </xf>
    <xf numFmtId="0" fontId="13" fillId="0" borderId="0" xfId="0" applyFont="1" applyAlignment="1">
      <alignment vertical="center"/>
    </xf>
    <xf numFmtId="0" fontId="13" fillId="0" borderId="0" xfId="0" applyFont="1" applyAlignment="1">
      <alignment vertical="center" wrapText="1"/>
    </xf>
    <xf numFmtId="0" fontId="17" fillId="0" borderId="15" xfId="0" applyFont="1" applyBorder="1" applyAlignment="1">
      <alignment vertical="center"/>
    </xf>
    <xf numFmtId="0" fontId="17" fillId="0" borderId="17" xfId="0" applyFont="1" applyBorder="1" applyAlignment="1">
      <alignment vertical="center"/>
    </xf>
    <xf numFmtId="0" fontId="17" fillId="0" borderId="16" xfId="0" applyFont="1" applyBorder="1" applyAlignment="1">
      <alignment vertical="center"/>
    </xf>
    <xf numFmtId="0" fontId="17" fillId="0" borderId="18" xfId="0" applyFont="1" applyBorder="1" applyAlignment="1">
      <alignment vertical="center"/>
    </xf>
    <xf numFmtId="0" fontId="17" fillId="0" borderId="18" xfId="0" applyFont="1" applyBorder="1" applyAlignment="1">
      <alignment vertical="center" wrapText="1"/>
    </xf>
    <xf numFmtId="0" fontId="17" fillId="0" borderId="19" xfId="0" applyFont="1" applyBorder="1" applyAlignment="1">
      <alignment vertical="center"/>
    </xf>
    <xf numFmtId="0" fontId="17" fillId="0" borderId="20" xfId="0" applyFont="1" applyBorder="1" applyAlignment="1">
      <alignment vertical="center"/>
    </xf>
    <xf numFmtId="0" fontId="17" fillId="0" borderId="25" xfId="0" applyFont="1" applyBorder="1" applyAlignment="1">
      <alignment vertical="center"/>
    </xf>
    <xf numFmtId="1" fontId="18" fillId="0" borderId="23" xfId="0" applyNumberFormat="1" applyFont="1" applyBorder="1" applyAlignment="1">
      <alignment vertical="center"/>
    </xf>
    <xf numFmtId="0" fontId="16" fillId="0" borderId="21" xfId="0" applyFont="1" applyBorder="1" applyAlignment="1">
      <alignment vertical="center"/>
    </xf>
    <xf numFmtId="1" fontId="16" fillId="0" borderId="16" xfId="0" applyNumberFormat="1" applyFont="1" applyBorder="1" applyAlignment="1">
      <alignment vertical="center"/>
    </xf>
    <xf numFmtId="1" fontId="16" fillId="0" borderId="18" xfId="0" applyNumberFormat="1" applyFont="1" applyBorder="1" applyAlignment="1">
      <alignment vertical="center"/>
    </xf>
    <xf numFmtId="0" fontId="16" fillId="0" borderId="21" xfId="0" applyFont="1" applyBorder="1" applyAlignment="1">
      <alignment vertical="center" wrapText="1"/>
    </xf>
    <xf numFmtId="0" fontId="16" fillId="0" borderId="24" xfId="0" applyFont="1" applyBorder="1" applyAlignment="1">
      <alignment vertical="center" wrapText="1"/>
    </xf>
    <xf numFmtId="0" fontId="17" fillId="0" borderId="26" xfId="0" applyFont="1" applyBorder="1" applyAlignment="1">
      <alignment vertical="center"/>
    </xf>
    <xf numFmtId="0" fontId="17" fillId="0" borderId="27" xfId="0" applyFont="1" applyBorder="1" applyAlignment="1">
      <alignment vertical="center"/>
    </xf>
    <xf numFmtId="0" fontId="18" fillId="0" borderId="22" xfId="0" applyFont="1" applyBorder="1" applyAlignment="1">
      <alignment horizontal="center" vertical="center"/>
    </xf>
    <xf numFmtId="0" fontId="16" fillId="0" borderId="0" xfId="0" applyFont="1"/>
    <xf numFmtId="0" fontId="16" fillId="0" borderId="28" xfId="0" applyFont="1" applyBorder="1" applyAlignment="1">
      <alignment horizontal="left" wrapText="1"/>
    </xf>
    <xf numFmtId="0" fontId="18" fillId="0" borderId="23" xfId="0" applyFont="1" applyBorder="1" applyAlignment="1">
      <alignment horizontal="center" vertical="center"/>
    </xf>
    <xf numFmtId="1" fontId="16" fillId="0" borderId="28" xfId="0" applyNumberFormat="1" applyFont="1" applyBorder="1"/>
    <xf numFmtId="0" fontId="0" fillId="0" borderId="8" xfId="0" applyBorder="1" applyAlignment="1">
      <alignment vertical="center" wrapText="1"/>
    </xf>
    <xf numFmtId="0" fontId="16" fillId="0" borderId="24" xfId="0" applyFont="1" applyBorder="1" applyAlignment="1">
      <alignment vertical="center"/>
    </xf>
    <xf numFmtId="0" fontId="6" fillId="0" borderId="0" xfId="0"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11" fillId="0" borderId="0" xfId="0" applyFont="1" applyAlignment="1">
      <alignment horizontal="center" vertical="center" wrapText="1"/>
    </xf>
    <xf numFmtId="165" fontId="2" fillId="0" borderId="0" xfId="0" applyNumberFormat="1" applyFont="1" applyAlignment="1" applyProtection="1">
      <alignment horizontal="center" vertical="center"/>
      <protection locked="0" hidden="1"/>
    </xf>
    <xf numFmtId="0" fontId="20" fillId="0" borderId="0" xfId="0" applyFont="1" applyAlignment="1">
      <alignment vertical="center" wrapText="1"/>
    </xf>
    <xf numFmtId="0" fontId="19" fillId="0" borderId="0" xfId="0" applyFont="1" applyAlignment="1" applyProtection="1">
      <alignment horizontal="center" vertical="center"/>
      <protection locked="0"/>
    </xf>
    <xf numFmtId="0" fontId="10" fillId="0" borderId="0" xfId="0" applyFont="1" applyAlignment="1">
      <alignment vertical="center"/>
    </xf>
    <xf numFmtId="0" fontId="21" fillId="0" borderId="0" xfId="0" applyFont="1" applyAlignment="1">
      <alignment horizontal="center" vertical="center" wrapText="1"/>
    </xf>
    <xf numFmtId="0" fontId="1" fillId="0" borderId="0" xfId="0" applyFont="1" applyAlignment="1">
      <alignment horizontal="center" vertical="center" wrapText="1"/>
    </xf>
    <xf numFmtId="0" fontId="0" fillId="0" borderId="0" xfId="0" applyAlignment="1">
      <alignment vertical="top"/>
    </xf>
    <xf numFmtId="0" fontId="22" fillId="0" borderId="0" xfId="0" applyFont="1" applyAlignment="1">
      <alignment horizontal="right"/>
    </xf>
    <xf numFmtId="0" fontId="22" fillId="0" borderId="0" xfId="0" applyFont="1"/>
    <xf numFmtId="0" fontId="23" fillId="0" borderId="0" xfId="0" applyFont="1" applyAlignment="1">
      <alignment horizontal="left"/>
    </xf>
    <xf numFmtId="0" fontId="23" fillId="0" borderId="0" xfId="0" applyFont="1"/>
    <xf numFmtId="0" fontId="16" fillId="0" borderId="28" xfId="0" applyFont="1" applyBorder="1" applyAlignment="1">
      <alignment horizontal="left" wrapText="1" indent="1"/>
    </xf>
    <xf numFmtId="0" fontId="18" fillId="0" borderId="29" xfId="0" applyFont="1" applyBorder="1" applyAlignment="1">
      <alignment horizontal="center" vertical="center"/>
    </xf>
    <xf numFmtId="1" fontId="18" fillId="0" borderId="22" xfId="0" applyNumberFormat="1" applyFont="1" applyBorder="1" applyAlignment="1">
      <alignment vertical="center"/>
    </xf>
    <xf numFmtId="0" fontId="16" fillId="0" borderId="25" xfId="0" applyFont="1" applyBorder="1" applyAlignment="1">
      <alignment horizontal="left" wrapText="1"/>
    </xf>
    <xf numFmtId="0" fontId="0" fillId="0" borderId="0" xfId="0" applyAlignment="1">
      <alignment horizontal="justify" vertical="center"/>
    </xf>
    <xf numFmtId="0" fontId="0" fillId="0" borderId="0" xfId="0" applyAlignment="1">
      <alignment horizontal="justify" wrapText="1"/>
    </xf>
    <xf numFmtId="0" fontId="0" fillId="0" borderId="0" xfId="0" applyAlignment="1">
      <alignment horizontal="left" wrapText="1"/>
    </xf>
    <xf numFmtId="0" fontId="4" fillId="0" borderId="0" xfId="0" applyFont="1" applyAlignment="1">
      <alignment horizontal="center" vertical="center"/>
    </xf>
    <xf numFmtId="0" fontId="3" fillId="0" borderId="0" xfId="0" applyFont="1" applyAlignment="1">
      <alignment horizontal="center" vertical="center"/>
    </xf>
    <xf numFmtId="0" fontId="19" fillId="0" borderId="0" xfId="0" applyFont="1" applyAlignment="1">
      <alignment horizontal="center" vertical="center"/>
    </xf>
    <xf numFmtId="0" fontId="5" fillId="0" borderId="0" xfId="0" applyFont="1" applyAlignment="1">
      <alignment horizontal="center" vertical="center" wrapText="1"/>
    </xf>
    <xf numFmtId="0" fontId="1" fillId="2" borderId="4" xfId="0" applyFont="1" applyFill="1" applyBorder="1" applyAlignment="1" applyProtection="1">
      <alignment horizontal="center" vertical="center" wrapText="1"/>
      <protection locked="0" hidden="1"/>
    </xf>
    <xf numFmtId="0" fontId="1" fillId="2" borderId="5" xfId="0" applyFont="1" applyFill="1" applyBorder="1" applyAlignment="1" applyProtection="1">
      <alignment horizontal="center" vertical="center" wrapText="1"/>
      <protection locked="0" hidden="1"/>
    </xf>
    <xf numFmtId="0" fontId="1" fillId="2" borderId="6" xfId="0" applyFont="1" applyFill="1" applyBorder="1" applyAlignment="1" applyProtection="1">
      <alignment horizontal="center" vertical="center" wrapText="1"/>
      <protection locked="0" hidden="1"/>
    </xf>
    <xf numFmtId="0" fontId="1" fillId="0" borderId="0" xfId="0" applyFont="1" applyAlignment="1">
      <alignment horizontal="left" vertical="center" wrapText="1"/>
    </xf>
    <xf numFmtId="0" fontId="21" fillId="0" borderId="31" xfId="0" applyFont="1" applyBorder="1" applyAlignment="1">
      <alignment horizontal="right" vertical="center" wrapText="1"/>
    </xf>
    <xf numFmtId="0" fontId="1" fillId="0" borderId="7" xfId="0" applyFont="1" applyBorder="1" applyAlignment="1">
      <alignment horizontal="left" vertical="center" wrapText="1"/>
    </xf>
    <xf numFmtId="0" fontId="2" fillId="0" borderId="0" xfId="0" applyFont="1" applyAlignment="1">
      <alignment horizontal="justify" vertical="center" wrapText="1"/>
    </xf>
    <xf numFmtId="0" fontId="25" fillId="0" borderId="0" xfId="0" applyFont="1" applyAlignment="1" applyProtection="1">
      <alignment horizontal="center" vertical="center"/>
      <protection locked="0"/>
    </xf>
    <xf numFmtId="0" fontId="1" fillId="2" borderId="4" xfId="0" applyFont="1" applyFill="1" applyBorder="1" applyAlignment="1" applyProtection="1">
      <alignment horizontal="justify" vertical="center"/>
      <protection locked="0" hidden="1"/>
    </xf>
    <xf numFmtId="0" fontId="1" fillId="2" borderId="5" xfId="0" applyFont="1" applyFill="1" applyBorder="1" applyAlignment="1" applyProtection="1">
      <alignment horizontal="justify" vertical="center"/>
      <protection locked="0" hidden="1"/>
    </xf>
    <xf numFmtId="0" fontId="1" fillId="2" borderId="6" xfId="0" applyFont="1" applyFill="1" applyBorder="1" applyAlignment="1" applyProtection="1">
      <alignment horizontal="justify" vertical="center"/>
      <protection locked="0" hidden="1"/>
    </xf>
    <xf numFmtId="0" fontId="1" fillId="2" borderId="4" xfId="0" applyFont="1" applyFill="1" applyBorder="1" applyAlignment="1" applyProtection="1">
      <alignment horizontal="center" vertical="center"/>
      <protection locked="0" hidden="1"/>
    </xf>
    <xf numFmtId="0" fontId="1" fillId="2" borderId="5" xfId="0" applyFont="1" applyFill="1" applyBorder="1" applyAlignment="1" applyProtection="1">
      <alignment horizontal="center" vertical="center"/>
      <protection locked="0" hidden="1"/>
    </xf>
    <xf numFmtId="0" fontId="1" fillId="2" borderId="6" xfId="0" applyFont="1" applyFill="1" applyBorder="1" applyAlignment="1" applyProtection="1">
      <alignment horizontal="center" vertical="center"/>
      <protection locked="0" hidden="1"/>
    </xf>
    <xf numFmtId="0" fontId="1" fillId="5" borderId="0" xfId="0" applyFont="1" applyFill="1" applyAlignment="1">
      <alignment horizontal="center" vertical="center"/>
    </xf>
    <xf numFmtId="0" fontId="21" fillId="0" borderId="30" xfId="0" applyFont="1" applyBorder="1" applyAlignment="1">
      <alignment horizontal="right" vertical="center" wrapText="1"/>
    </xf>
    <xf numFmtId="167" fontId="12" fillId="0" borderId="0" xfId="0" applyNumberFormat="1" applyFont="1" applyAlignment="1">
      <alignment horizontal="left" vertical="center"/>
    </xf>
    <xf numFmtId="0" fontId="12" fillId="0" borderId="0" xfId="0" applyFont="1" applyAlignment="1">
      <alignment horizontal="right" vertical="center"/>
    </xf>
    <xf numFmtId="0" fontId="1" fillId="0" borderId="8" xfId="0" applyFont="1" applyBorder="1" applyAlignment="1">
      <alignment horizontal="center" vertical="center"/>
    </xf>
    <xf numFmtId="164" fontId="1" fillId="2" borderId="4" xfId="0" applyNumberFormat="1" applyFont="1" applyFill="1" applyBorder="1" applyAlignment="1" applyProtection="1">
      <alignment horizontal="center" vertical="center"/>
      <protection locked="0" hidden="1"/>
    </xf>
    <xf numFmtId="164" fontId="1" fillId="2" borderId="5" xfId="0" applyNumberFormat="1" applyFont="1" applyFill="1" applyBorder="1" applyAlignment="1" applyProtection="1">
      <alignment horizontal="center" vertical="center"/>
      <protection locked="0" hidden="1"/>
    </xf>
    <xf numFmtId="164" fontId="1" fillId="2" borderId="6" xfId="0" applyNumberFormat="1" applyFont="1" applyFill="1" applyBorder="1" applyAlignment="1" applyProtection="1">
      <alignment horizontal="center" vertical="center"/>
      <protection locked="0" hidden="1"/>
    </xf>
    <xf numFmtId="164" fontId="1" fillId="2" borderId="4" xfId="0" applyNumberFormat="1" applyFont="1" applyFill="1" applyBorder="1" applyAlignment="1" applyProtection="1">
      <alignment horizontal="left" vertical="center"/>
      <protection locked="0" hidden="1"/>
    </xf>
    <xf numFmtId="164" fontId="1" fillId="2" borderId="5" xfId="0" applyNumberFormat="1" applyFont="1" applyFill="1" applyBorder="1" applyAlignment="1" applyProtection="1">
      <alignment horizontal="left" vertical="center"/>
      <protection locked="0" hidden="1"/>
    </xf>
    <xf numFmtId="164" fontId="1" fillId="2" borderId="6" xfId="0" applyNumberFormat="1" applyFont="1" applyFill="1" applyBorder="1" applyAlignment="1" applyProtection="1">
      <alignment horizontal="left" vertical="center"/>
      <protection locked="0" hidden="1"/>
    </xf>
    <xf numFmtId="0" fontId="1" fillId="3" borderId="0" xfId="0" applyFont="1" applyFill="1" applyAlignment="1">
      <alignment horizontal="center" vertical="center"/>
    </xf>
    <xf numFmtId="165" fontId="1" fillId="2" borderId="4" xfId="0" applyNumberFormat="1" applyFont="1" applyFill="1" applyBorder="1" applyAlignment="1" applyProtection="1">
      <alignment horizontal="center" vertical="center"/>
      <protection locked="0" hidden="1"/>
    </xf>
    <xf numFmtId="165" fontId="1" fillId="2" borderId="6" xfId="0" applyNumberFormat="1" applyFont="1" applyFill="1" applyBorder="1" applyAlignment="1" applyProtection="1">
      <alignment horizontal="center" vertical="center"/>
      <protection locked="0" hidden="1"/>
    </xf>
    <xf numFmtId="0" fontId="1" fillId="4" borderId="0" xfId="0" applyFont="1" applyFill="1" applyAlignment="1">
      <alignment horizontal="center" vertical="center"/>
    </xf>
    <xf numFmtId="0" fontId="1" fillId="2" borderId="1" xfId="0" applyFont="1" applyFill="1" applyBorder="1" applyAlignment="1" applyProtection="1">
      <alignment horizontal="center" vertical="center"/>
      <protection locked="0" hidden="1"/>
    </xf>
    <xf numFmtId="0" fontId="1" fillId="2" borderId="2" xfId="0" applyFont="1" applyFill="1" applyBorder="1" applyAlignment="1" applyProtection="1">
      <alignment horizontal="center" vertical="center"/>
      <protection locked="0" hidden="1"/>
    </xf>
    <xf numFmtId="0" fontId="1" fillId="2" borderId="3" xfId="0" applyFont="1" applyFill="1" applyBorder="1" applyAlignment="1" applyProtection="1">
      <alignment horizontal="center" vertical="center"/>
      <protection locked="0" hidden="1"/>
    </xf>
    <xf numFmtId="166" fontId="1" fillId="2" borderId="4" xfId="0" applyNumberFormat="1" applyFont="1" applyFill="1" applyBorder="1" applyAlignment="1" applyProtection="1">
      <alignment horizontal="center" vertical="center"/>
      <protection locked="0" hidden="1"/>
    </xf>
    <xf numFmtId="166" fontId="1" fillId="2" borderId="5" xfId="0" applyNumberFormat="1" applyFont="1" applyFill="1" applyBorder="1" applyAlignment="1" applyProtection="1">
      <alignment horizontal="center" vertical="center"/>
      <protection locked="0" hidden="1"/>
    </xf>
    <xf numFmtId="166" fontId="1" fillId="2" borderId="6" xfId="0" applyNumberFormat="1" applyFont="1" applyFill="1" applyBorder="1" applyAlignment="1" applyProtection="1">
      <alignment horizontal="center" vertical="center"/>
      <protection locked="0" hidden="1"/>
    </xf>
    <xf numFmtId="0" fontId="1" fillId="0" borderId="0" xfId="0" applyFont="1" applyAlignment="1" applyProtection="1">
      <alignment horizontal="center" vertical="center" wrapText="1"/>
      <protection locked="0" hidden="1"/>
    </xf>
    <xf numFmtId="0" fontId="11" fillId="0" borderId="0" xfId="0" applyFont="1" applyAlignment="1">
      <alignment horizontal="center" vertical="center" wrapText="1"/>
    </xf>
    <xf numFmtId="1" fontId="1" fillId="2" borderId="9" xfId="0" applyNumberFormat="1" applyFont="1" applyFill="1" applyBorder="1" applyAlignment="1" applyProtection="1">
      <alignment horizontal="center" vertical="center"/>
      <protection locked="0" hidden="1"/>
    </xf>
    <xf numFmtId="1" fontId="1" fillId="2" borderId="10" xfId="0" applyNumberFormat="1" applyFont="1" applyFill="1" applyBorder="1" applyAlignment="1" applyProtection="1">
      <alignment horizontal="center" vertical="center"/>
      <protection locked="0" hidden="1"/>
    </xf>
    <xf numFmtId="1" fontId="1" fillId="2" borderId="11" xfId="0" applyNumberFormat="1" applyFont="1" applyFill="1" applyBorder="1" applyAlignment="1" applyProtection="1">
      <alignment horizontal="center" vertical="center"/>
      <protection locked="0" hidden="1"/>
    </xf>
    <xf numFmtId="164" fontId="1" fillId="2" borderId="9" xfId="0" applyNumberFormat="1" applyFont="1" applyFill="1" applyBorder="1" applyAlignment="1" applyProtection="1">
      <alignment horizontal="center" vertical="center"/>
      <protection locked="0" hidden="1"/>
    </xf>
    <xf numFmtId="164" fontId="1" fillId="2" borderId="10" xfId="0" applyNumberFormat="1" applyFont="1" applyFill="1" applyBorder="1" applyAlignment="1" applyProtection="1">
      <alignment horizontal="center" vertical="center"/>
      <protection locked="0" hidden="1"/>
    </xf>
    <xf numFmtId="164" fontId="1" fillId="2" borderId="11" xfId="0" applyNumberFormat="1" applyFont="1" applyFill="1" applyBorder="1" applyAlignment="1" applyProtection="1">
      <alignment horizontal="center" vertical="center"/>
      <protection locked="0" hidden="1"/>
    </xf>
    <xf numFmtId="0" fontId="1" fillId="7" borderId="12"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2" fillId="0" borderId="0" xfId="0" applyFont="1" applyAlignment="1">
      <alignment horizontal="left" vertical="center" wrapText="1"/>
    </xf>
    <xf numFmtId="0" fontId="1" fillId="0" borderId="0" xfId="0" applyFont="1" applyAlignment="1">
      <alignment horizontal="left" vertical="center"/>
    </xf>
    <xf numFmtId="0" fontId="15" fillId="6" borderId="0" xfId="0" applyFont="1" applyFill="1" applyAlignment="1">
      <alignment horizontal="center" vertical="center" wrapText="1"/>
    </xf>
  </cellXfs>
  <cellStyles count="1">
    <cellStyle name="Normal" xfId="0" builtinId="0"/>
  </cellStyles>
  <dxfs count="35">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rgb="FFC00000"/>
        </patternFill>
      </fill>
    </dxf>
    <dxf>
      <fill>
        <patternFill>
          <bgColor rgb="FFC00000"/>
        </patternFill>
      </fill>
    </dxf>
    <dxf>
      <fill>
        <patternFill>
          <bgColor rgb="FFC00000"/>
        </patternFill>
      </fill>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rgb="FFC00000"/>
        </patternFill>
      </fill>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tint="-4.9989318521683403E-2"/>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right/>
        <top/>
        <bottom/>
        <vertical/>
        <horizontal/>
      </border>
    </dxf>
    <dxf>
      <font>
        <color theme="0"/>
      </font>
      <fill>
        <patternFill>
          <bgColor theme="0"/>
        </patternFill>
      </fill>
    </dxf>
    <dxf>
      <numFmt numFmtId="0" formatCode="General"/>
      <alignment horizontal="general" vertical="center" textRotation="0" wrapText="1"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theme="1"/>
        <name val="Calibri"/>
        <scheme val="minor"/>
      </font>
      <alignment horizontal="general" vertical="center" textRotation="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top style="thin">
          <color indexed="64"/>
        </top>
        <bottom style="thin">
          <color indexed="64"/>
        </bottom>
      </border>
    </dxf>
    <dxf>
      <alignment horizontal="general" vertical="center" textRotation="0" indent="0" justifyLastLine="0" shrinkToFit="0" readingOrder="0"/>
    </dxf>
    <dxf>
      <border outline="0">
        <bottom style="thin">
          <color indexed="64"/>
        </bottom>
      </border>
    </dxf>
    <dxf>
      <alignment horizontal="general" vertical="center" textRotation="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3</xdr:row>
      <xdr:rowOff>53340</xdr:rowOff>
    </xdr:from>
    <xdr:to>
      <xdr:col>3</xdr:col>
      <xdr:colOff>335280</xdr:colOff>
      <xdr:row>4</xdr:row>
      <xdr:rowOff>167051</xdr:rowOff>
    </xdr:to>
    <xdr:pic>
      <xdr:nvPicPr>
        <xdr:cNvPr id="4" name="Imagen 3">
          <a:extLst>
            <a:ext uri="{FF2B5EF4-FFF2-40B4-BE49-F238E27FC236}">
              <a16:creationId xmlns:a16="http://schemas.microsoft.com/office/drawing/2014/main" id="{948E75FB-48AC-273D-939E-CE481E2FE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601980"/>
          <a:ext cx="1859280" cy="334691"/>
        </a:xfrm>
        <a:prstGeom prst="rect">
          <a:avLst/>
        </a:prstGeom>
        <a:noFill/>
      </xdr:spPr>
    </xdr:pic>
    <xdr:clientData/>
  </xdr:twoCellAnchor>
  <xdr:twoCellAnchor editAs="oneCell">
    <xdr:from>
      <xdr:col>10</xdr:col>
      <xdr:colOff>106680</xdr:colOff>
      <xdr:row>3</xdr:row>
      <xdr:rowOff>7620</xdr:rowOff>
    </xdr:from>
    <xdr:to>
      <xdr:col>11</xdr:col>
      <xdr:colOff>189640</xdr:colOff>
      <xdr:row>4</xdr:row>
      <xdr:rowOff>152994</xdr:rowOff>
    </xdr:to>
    <xdr:pic>
      <xdr:nvPicPr>
        <xdr:cNvPr id="5" name="Imagen 4">
          <a:extLst>
            <a:ext uri="{FF2B5EF4-FFF2-40B4-BE49-F238E27FC236}">
              <a16:creationId xmlns:a16="http://schemas.microsoft.com/office/drawing/2014/main" id="{989EEDF7-CC87-4877-8C1A-DD0F0CDF27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406640" y="556260"/>
          <a:ext cx="875440" cy="3663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463551</xdr:colOff>
      <xdr:row>1</xdr:row>
      <xdr:rowOff>46686</xdr:rowOff>
    </xdr:from>
    <xdr:to>
      <xdr:col>11</xdr:col>
      <xdr:colOff>599851</xdr:colOff>
      <xdr:row>3</xdr:row>
      <xdr:rowOff>1560</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69251" y="221946"/>
          <a:ext cx="875440" cy="366354"/>
        </a:xfrm>
        <a:prstGeom prst="rect">
          <a:avLst/>
        </a:prstGeom>
      </xdr:spPr>
    </xdr:pic>
    <xdr:clientData/>
  </xdr:twoCellAnchor>
  <xdr:twoCellAnchor>
    <xdr:from>
      <xdr:col>6</xdr:col>
      <xdr:colOff>139700</xdr:colOff>
      <xdr:row>28</xdr:row>
      <xdr:rowOff>133350</xdr:rowOff>
    </xdr:from>
    <xdr:to>
      <xdr:col>6</xdr:col>
      <xdr:colOff>304800</xdr:colOff>
      <xdr:row>28</xdr:row>
      <xdr:rowOff>285750</xdr:rowOff>
    </xdr:to>
    <xdr:sp macro="" textlink="">
      <xdr:nvSpPr>
        <xdr:cNvPr id="2" name="Flecha: hacia abajo 1">
          <a:extLst>
            <a:ext uri="{FF2B5EF4-FFF2-40B4-BE49-F238E27FC236}">
              <a16:creationId xmlns:a16="http://schemas.microsoft.com/office/drawing/2014/main" id="{00000000-0008-0000-0100-000002000000}"/>
            </a:ext>
          </a:extLst>
        </xdr:cNvPr>
        <xdr:cNvSpPr/>
      </xdr:nvSpPr>
      <xdr:spPr>
        <a:xfrm rot="16200000">
          <a:off x="3517900" y="4927600"/>
          <a:ext cx="152400" cy="165100"/>
        </a:xfrm>
        <a:prstGeom prst="downArrow">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R" sz="1100"/>
        </a:p>
      </xdr:txBody>
    </xdr:sp>
    <xdr:clientData/>
  </xdr:twoCellAnchor>
  <xdr:twoCellAnchor editAs="oneCell">
    <xdr:from>
      <xdr:col>0</xdr:col>
      <xdr:colOff>76200</xdr:colOff>
      <xdr:row>1</xdr:row>
      <xdr:rowOff>114300</xdr:rowOff>
    </xdr:from>
    <xdr:to>
      <xdr:col>3</xdr:col>
      <xdr:colOff>302260</xdr:colOff>
      <xdr:row>3</xdr:row>
      <xdr:rowOff>103505</xdr:rowOff>
    </xdr:to>
    <xdr:pic>
      <xdr:nvPicPr>
        <xdr:cNvPr id="3" name="Imagen 2">
          <a:extLst>
            <a:ext uri="{FF2B5EF4-FFF2-40B4-BE49-F238E27FC236}">
              <a16:creationId xmlns:a16="http://schemas.microsoft.com/office/drawing/2014/main" id="{906F001A-1F24-64B0-9367-850E79C4C1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289560"/>
          <a:ext cx="2268220" cy="408305"/>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4" displayName="Tabla4" ref="A1:A1344" totalsRowShown="0" headerRowDxfId="34" headerRowBorderDxfId="33" tableBorderDxfId="32" totalsRowBorderDxfId="31">
  <autoFilter ref="A1:A1344" xr:uid="{00000000-0009-0000-0100-000003000000}"/>
  <sortState xmlns:xlrd2="http://schemas.microsoft.com/office/spreadsheetml/2017/richdata2" ref="A2:A1344">
    <sortCondition ref="A2:A1344"/>
  </sortState>
  <tableColumns count="1">
    <tableColumn id="2" xr3:uid="{00000000-0010-0000-0200-000002000000}" name="Clase de puesto" dataDxfId="30"/>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A1:C460" totalsRowShown="0" headerRowDxfId="29" dataDxfId="28">
  <tableColumns count="3">
    <tableColumn id="1" xr3:uid="{00000000-0010-0000-0000-000001000000}" name="Provincia" dataDxfId="27"/>
    <tableColumn id="2" xr3:uid="{00000000-0010-0000-0000-000002000000}" name="Cantón" dataDxfId="26"/>
    <tableColumn id="3" xr3:uid="{00000000-0010-0000-0000-000003000000}" name="Distrito" dataDxfId="2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3" displayName="Tabla3" ref="N1:S5512" totalsRowShown="0" headerRowDxfId="24" dataDxfId="22" headerRowBorderDxfId="23" tableBorderDxfId="21">
  <autoFilter ref="N1:S5512" xr:uid="{00000000-0009-0000-0100-000002000000}"/>
  <sortState xmlns:xlrd2="http://schemas.microsoft.com/office/spreadsheetml/2017/richdata2" ref="N2:R5512">
    <sortCondition ref="N1:N5512"/>
  </sortState>
  <tableColumns count="6">
    <tableColumn id="1" xr3:uid="{00000000-0010-0000-0100-000001000000}" name="LT" dataDxfId="20"/>
    <tableColumn id="2" xr3:uid="{00000000-0010-0000-0100-000002000000}" name="Dependencia" dataDxfId="19"/>
    <tableColumn id="3" xr3:uid="{00000000-0010-0000-0100-000003000000}" name="Departamento" dataDxfId="18"/>
    <tableColumn id="5" xr3:uid="{00000000-0010-0000-0100-000005000000}" name="Circuito" dataDxfId="17"/>
    <tableColumn id="6" xr3:uid="{00000000-0010-0000-0100-000006000000}" name="Código" dataDxfId="16"/>
    <tableColumn id="4" xr3:uid="{EF0D9719-6F49-4CC5-B3E2-A2820A39226C}" name="Columna1" dataDxfId="15"/>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XFD69"/>
  <sheetViews>
    <sheetView showGridLines="0" showRowColHeaders="0" workbookViewId="0"/>
  </sheetViews>
  <sheetFormatPr baseColWidth="10" defaultColWidth="11.42578125" defaultRowHeight="15" x14ac:dyDescent="0.25"/>
  <cols>
    <col min="1" max="1" width="2.42578125" customWidth="1"/>
  </cols>
  <sheetData>
    <row r="1" spans="2:12 16384:16384" x14ac:dyDescent="0.25">
      <c r="XFD1" t="s">
        <v>6319</v>
      </c>
    </row>
    <row r="4" spans="2:12 16384:16384" ht="18" x14ac:dyDescent="0.25">
      <c r="B4" s="1"/>
      <c r="C4" s="57" t="s">
        <v>0</v>
      </c>
      <c r="D4" s="57"/>
      <c r="E4" s="57"/>
      <c r="F4" s="57"/>
      <c r="G4" s="57"/>
      <c r="H4" s="57"/>
      <c r="I4" s="57"/>
      <c r="J4" s="57"/>
      <c r="K4" s="57"/>
      <c r="L4" s="1"/>
    </row>
    <row r="5" spans="2:12 16384:16384" ht="15.75" x14ac:dyDescent="0.25">
      <c r="B5" s="1"/>
      <c r="C5" s="58" t="s">
        <v>1</v>
      </c>
      <c r="D5" s="58"/>
      <c r="E5" s="58"/>
      <c r="F5" s="58"/>
      <c r="G5" s="58"/>
      <c r="H5" s="58"/>
      <c r="I5" s="58"/>
      <c r="J5" s="58"/>
      <c r="K5" s="58"/>
      <c r="L5" s="1"/>
    </row>
    <row r="6" spans="2:12 16384:16384" x14ac:dyDescent="0.25">
      <c r="B6" s="1"/>
      <c r="C6" s="59" t="s">
        <v>2</v>
      </c>
      <c r="D6" s="59"/>
      <c r="E6" s="59"/>
      <c r="F6" s="59"/>
      <c r="G6" s="59"/>
      <c r="H6" s="59"/>
      <c r="I6" s="59"/>
      <c r="J6" s="59"/>
      <c r="K6" s="59"/>
      <c r="L6" s="1"/>
    </row>
    <row r="7" spans="2:12 16384:16384" x14ac:dyDescent="0.25">
      <c r="B7" s="1"/>
      <c r="C7" s="59"/>
      <c r="D7" s="59"/>
      <c r="E7" s="59"/>
      <c r="F7" s="59"/>
      <c r="G7" s="59"/>
      <c r="H7" s="59"/>
      <c r="I7" s="59"/>
      <c r="J7" s="59"/>
      <c r="K7" s="59"/>
      <c r="L7" s="1"/>
    </row>
    <row r="9" spans="2:12 16384:16384" ht="18" customHeight="1" x14ac:dyDescent="0.25">
      <c r="B9" s="60" t="s">
        <v>3</v>
      </c>
      <c r="C9" s="60"/>
      <c r="D9" s="60"/>
      <c r="E9" s="60"/>
      <c r="F9" s="60"/>
      <c r="G9" s="60"/>
      <c r="H9" s="60"/>
      <c r="I9" s="60"/>
      <c r="J9" s="60"/>
      <c r="K9" s="60"/>
      <c r="L9" s="60"/>
    </row>
    <row r="11" spans="2:12 16384:16384" ht="36.75" customHeight="1" x14ac:dyDescent="0.25">
      <c r="C11" s="54" t="s">
        <v>4</v>
      </c>
      <c r="D11" s="54"/>
      <c r="E11" s="54"/>
      <c r="F11" s="54"/>
      <c r="G11" s="54"/>
      <c r="H11" s="54"/>
      <c r="I11" s="54"/>
      <c r="J11" s="54"/>
      <c r="K11" s="54"/>
      <c r="L11" s="54"/>
    </row>
    <row r="13" spans="2:12 16384:16384" x14ac:dyDescent="0.25">
      <c r="B13" s="46" t="s">
        <v>5</v>
      </c>
      <c r="C13" s="47" t="s">
        <v>6</v>
      </c>
    </row>
    <row r="15" spans="2:12 16384:16384" x14ac:dyDescent="0.25">
      <c r="C15" t="s">
        <v>7</v>
      </c>
    </row>
    <row r="16" spans="2:12 16384:16384" ht="7.5" customHeight="1" x14ac:dyDescent="0.25"/>
    <row r="17" spans="2:3" x14ac:dyDescent="0.25">
      <c r="C17" s="45" t="s">
        <v>8</v>
      </c>
    </row>
    <row r="18" spans="2:3" ht="7.5" customHeight="1" x14ac:dyDescent="0.25"/>
    <row r="19" spans="2:3" x14ac:dyDescent="0.25">
      <c r="C19" t="s">
        <v>9</v>
      </c>
    </row>
    <row r="20" spans="2:3" ht="6.75" customHeight="1" x14ac:dyDescent="0.25"/>
    <row r="21" spans="2:3" x14ac:dyDescent="0.25">
      <c r="C21" t="s">
        <v>10</v>
      </c>
    </row>
    <row r="22" spans="2:3" ht="7.5" customHeight="1" x14ac:dyDescent="0.25"/>
    <row r="23" spans="2:3" x14ac:dyDescent="0.25">
      <c r="C23" t="s">
        <v>11</v>
      </c>
    </row>
    <row r="24" spans="2:3" ht="6.75" customHeight="1" x14ac:dyDescent="0.25"/>
    <row r="25" spans="2:3" x14ac:dyDescent="0.25">
      <c r="C25" t="s">
        <v>12</v>
      </c>
    </row>
    <row r="26" spans="2:3" ht="6" customHeight="1" x14ac:dyDescent="0.25"/>
    <row r="27" spans="2:3" x14ac:dyDescent="0.25">
      <c r="C27" t="s">
        <v>13</v>
      </c>
    </row>
    <row r="29" spans="2:3" x14ac:dyDescent="0.25">
      <c r="B29" s="46" t="s">
        <v>14</v>
      </c>
      <c r="C29" s="47" t="s">
        <v>15</v>
      </c>
    </row>
    <row r="31" spans="2:3" x14ac:dyDescent="0.25">
      <c r="C31" s="48" t="s">
        <v>16</v>
      </c>
    </row>
    <row r="32" spans="2:3" ht="9" customHeight="1" x14ac:dyDescent="0.25"/>
    <row r="33" spans="3:12" x14ac:dyDescent="0.25">
      <c r="C33" s="49" t="s">
        <v>17</v>
      </c>
    </row>
    <row r="34" spans="3:12" ht="8.25" customHeight="1" x14ac:dyDescent="0.25"/>
    <row r="35" spans="3:12" x14ac:dyDescent="0.25">
      <c r="C35" s="49" t="s">
        <v>18</v>
      </c>
    </row>
    <row r="36" spans="3:12" ht="6.75" customHeight="1" x14ac:dyDescent="0.25"/>
    <row r="37" spans="3:12" x14ac:dyDescent="0.25">
      <c r="C37" s="49" t="s">
        <v>19</v>
      </c>
    </row>
    <row r="38" spans="3:12" ht="6.75" customHeight="1" x14ac:dyDescent="0.25">
      <c r="C38" s="49"/>
    </row>
    <row r="39" spans="3:12" x14ac:dyDescent="0.25">
      <c r="C39" s="49" t="s">
        <v>20</v>
      </c>
    </row>
    <row r="40" spans="3:12" ht="5.25" customHeight="1" x14ac:dyDescent="0.25"/>
    <row r="41" spans="3:12" x14ac:dyDescent="0.25">
      <c r="C41" s="49" t="s">
        <v>21</v>
      </c>
    </row>
    <row r="42" spans="3:12" ht="5.25" customHeight="1" x14ac:dyDescent="0.25"/>
    <row r="43" spans="3:12" x14ac:dyDescent="0.25">
      <c r="C43" s="49" t="s">
        <v>22</v>
      </c>
    </row>
    <row r="44" spans="3:12" ht="4.5" customHeight="1" x14ac:dyDescent="0.25">
      <c r="C44" s="49"/>
    </row>
    <row r="45" spans="3:12" x14ac:dyDescent="0.25">
      <c r="C45" s="56" t="s">
        <v>23</v>
      </c>
      <c r="D45" s="56"/>
      <c r="E45" s="56"/>
      <c r="F45" s="56"/>
      <c r="G45" s="56"/>
      <c r="H45" s="56"/>
      <c r="I45" s="56"/>
      <c r="J45" s="56"/>
      <c r="K45" s="56"/>
      <c r="L45" s="56"/>
    </row>
    <row r="46" spans="3:12" ht="5.25" customHeight="1" x14ac:dyDescent="0.25">
      <c r="C46" s="49"/>
    </row>
    <row r="47" spans="3:12" ht="15" customHeight="1" x14ac:dyDescent="0.25">
      <c r="C47" t="s">
        <v>24</v>
      </c>
    </row>
    <row r="48" spans="3:12" ht="6" customHeight="1" x14ac:dyDescent="0.25"/>
    <row r="49" spans="2:3" x14ac:dyDescent="0.25">
      <c r="C49" s="49" t="s">
        <v>25</v>
      </c>
    </row>
    <row r="51" spans="2:3" x14ac:dyDescent="0.25">
      <c r="B51" s="46" t="s">
        <v>26</v>
      </c>
      <c r="C51" s="47" t="s">
        <v>27</v>
      </c>
    </row>
    <row r="53" spans="2:3" x14ac:dyDescent="0.25">
      <c r="C53" s="49" t="s">
        <v>28</v>
      </c>
    </row>
    <row r="54" spans="2:3" ht="6" customHeight="1" x14ac:dyDescent="0.25"/>
    <row r="55" spans="2:3" x14ac:dyDescent="0.25">
      <c r="C55" t="s">
        <v>29</v>
      </c>
    </row>
    <row r="56" spans="2:3" ht="7.5" customHeight="1" x14ac:dyDescent="0.25"/>
    <row r="57" spans="2:3" x14ac:dyDescent="0.25">
      <c r="C57" t="s">
        <v>30</v>
      </c>
    </row>
    <row r="58" spans="2:3" ht="7.5" customHeight="1" x14ac:dyDescent="0.25"/>
    <row r="59" spans="2:3" x14ac:dyDescent="0.25">
      <c r="C59" s="49" t="s">
        <v>31</v>
      </c>
    </row>
    <row r="60" spans="2:3" ht="6.75" customHeight="1" x14ac:dyDescent="0.25"/>
    <row r="61" spans="2:3" x14ac:dyDescent="0.25">
      <c r="C61" s="49" t="s">
        <v>32</v>
      </c>
    </row>
    <row r="62" spans="2:3" ht="6.75" customHeight="1" x14ac:dyDescent="0.25"/>
    <row r="63" spans="2:3" x14ac:dyDescent="0.25">
      <c r="C63" t="s">
        <v>33</v>
      </c>
    </row>
    <row r="64" spans="2:3" ht="6.75" customHeight="1" x14ac:dyDescent="0.25"/>
    <row r="65" spans="2:12" x14ac:dyDescent="0.25">
      <c r="C65" s="49" t="s">
        <v>34</v>
      </c>
    </row>
    <row r="66" spans="2:12" ht="7.5" customHeight="1" x14ac:dyDescent="0.25"/>
    <row r="67" spans="2:12" ht="29.25" customHeight="1" x14ac:dyDescent="0.25">
      <c r="C67" s="55" t="s">
        <v>35</v>
      </c>
      <c r="D67" s="55"/>
      <c r="E67" s="55"/>
      <c r="F67" s="55"/>
      <c r="G67" s="55"/>
      <c r="H67" s="55"/>
      <c r="I67" s="55"/>
      <c r="J67" s="55"/>
      <c r="K67" s="55"/>
      <c r="L67" s="55"/>
    </row>
    <row r="69" spans="2:12" x14ac:dyDescent="0.25">
      <c r="B69" s="46"/>
    </row>
  </sheetData>
  <sheetProtection algorithmName="SHA-512" hashValue="8ZS1XEfmv7vSLoGwP8PicETcg+vow6Jr8kAT9m7lb8x5BhPKvsl+9jgDXITxipJGXC7hBZwVrxJSVnGwd8nThA==" saltValue="uaZ07auZDjZmu5pkFI5ulA==" spinCount="100000" sheet="1" objects="1" scenarios="1"/>
  <mergeCells count="8">
    <mergeCell ref="C11:L11"/>
    <mergeCell ref="C67:L67"/>
    <mergeCell ref="C45:L45"/>
    <mergeCell ref="C4:K4"/>
    <mergeCell ref="C5:K5"/>
    <mergeCell ref="C6:K6"/>
    <mergeCell ref="C7:K7"/>
    <mergeCell ref="B9:L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84"/>
  <sheetViews>
    <sheetView showGridLines="0" tabSelected="1" topLeftCell="A30" zoomScaleNormal="100" workbookViewId="0">
      <selection activeCell="D43" sqref="D43:F43"/>
    </sheetView>
  </sheetViews>
  <sheetFormatPr baseColWidth="10" defaultColWidth="0" defaultRowHeight="14.25" zeroHeight="1" x14ac:dyDescent="0.25"/>
  <cols>
    <col min="1" max="1" width="2.85546875" style="1" customWidth="1"/>
    <col min="2" max="2" width="11.85546875" style="1" customWidth="1"/>
    <col min="3" max="3" width="15.140625" style="1" customWidth="1"/>
    <col min="4" max="4" width="14.85546875" style="1" customWidth="1"/>
    <col min="5" max="5" width="14.140625" style="1" customWidth="1"/>
    <col min="6" max="6" width="11.140625" style="1" customWidth="1"/>
    <col min="7" max="7" width="6.140625" style="1" customWidth="1"/>
    <col min="8" max="8" width="13.140625" style="1" customWidth="1"/>
    <col min="9" max="9" width="9.140625" style="1" customWidth="1"/>
    <col min="10" max="11" width="10.85546875" style="1" customWidth="1"/>
    <col min="12" max="12" width="12.85546875" style="1" customWidth="1"/>
    <col min="13" max="13" width="3.5703125" style="1" customWidth="1"/>
    <col min="14" max="14" width="17.85546875" style="1" hidden="1" customWidth="1"/>
    <col min="15" max="16384" width="10.85546875" style="1" hidden="1"/>
  </cols>
  <sheetData>
    <row r="1" spans="1:12" x14ac:dyDescent="0.25">
      <c r="A1" s="6">
        <f>+IF(D31="Centro Educativo",1,0)</f>
        <v>1</v>
      </c>
      <c r="B1" s="6">
        <f>+IF(G37="Sí",1,0)</f>
        <v>0</v>
      </c>
      <c r="C1" s="6" t="e">
        <f>+IF(#REF!="Oficina Dirección Regional",1,IF(#REF!="Centro Educativo",1,0))</f>
        <v>#REF!</v>
      </c>
      <c r="D1" s="6">
        <f>IF(D43="Secundaria Académica",1,IF(D43="Secundaria Técnica",1,IF(D43="Programas Especiales",1,IF(D43="Educación Indígena",1,0))))</f>
        <v>0</v>
      </c>
    </row>
    <row r="2" spans="1:12" ht="18" x14ac:dyDescent="0.25">
      <c r="C2" s="57" t="s">
        <v>0</v>
      </c>
      <c r="D2" s="57"/>
      <c r="E2" s="57"/>
      <c r="F2" s="57"/>
      <c r="G2" s="57"/>
      <c r="H2" s="57"/>
      <c r="I2" s="57"/>
      <c r="J2" s="57"/>
      <c r="K2" s="57"/>
    </row>
    <row r="3" spans="1:12" ht="15.75" x14ac:dyDescent="0.25">
      <c r="C3" s="58" t="s">
        <v>1</v>
      </c>
      <c r="D3" s="58"/>
      <c r="E3" s="58"/>
      <c r="F3" s="58"/>
      <c r="G3" s="58"/>
      <c r="H3" s="58"/>
      <c r="I3" s="58"/>
      <c r="J3" s="58"/>
      <c r="K3" s="58"/>
    </row>
    <row r="4" spans="1:12" ht="14.45" customHeight="1" x14ac:dyDescent="0.25">
      <c r="C4" s="59" t="s">
        <v>2</v>
      </c>
      <c r="D4" s="59"/>
      <c r="E4" s="59"/>
      <c r="F4" s="59"/>
      <c r="G4" s="59"/>
      <c r="H4" s="59"/>
      <c r="I4" s="59"/>
      <c r="J4" s="59"/>
      <c r="K4" s="59"/>
    </row>
    <row r="5" spans="1:12" ht="15" x14ac:dyDescent="0.25">
      <c r="C5" s="59"/>
      <c r="D5" s="59"/>
      <c r="E5" s="59"/>
      <c r="F5" s="59"/>
      <c r="G5" s="59"/>
      <c r="H5" s="59"/>
      <c r="I5" s="59"/>
      <c r="J5" s="59"/>
      <c r="K5" s="59"/>
    </row>
    <row r="6" spans="1:12" x14ac:dyDescent="0.25"/>
    <row r="7" spans="1:12" ht="18" x14ac:dyDescent="0.25">
      <c r="C7" s="60" t="s">
        <v>36</v>
      </c>
      <c r="D7" s="60"/>
      <c r="E7" s="60"/>
      <c r="F7" s="60"/>
      <c r="G7" s="60"/>
      <c r="H7" s="60"/>
      <c r="I7" s="60"/>
      <c r="J7" s="60"/>
      <c r="K7" s="60"/>
    </row>
    <row r="8" spans="1:12" x14ac:dyDescent="0.25"/>
    <row r="9" spans="1:12" ht="15" x14ac:dyDescent="0.25">
      <c r="B9" s="3" t="s">
        <v>37</v>
      </c>
    </row>
    <row r="10" spans="1:12" ht="15" thickBot="1" x14ac:dyDescent="0.3"/>
    <row r="11" spans="1:12" ht="16.5" thickTop="1" thickBot="1" x14ac:dyDescent="0.3">
      <c r="B11" s="1" t="s">
        <v>38</v>
      </c>
      <c r="D11" s="90"/>
      <c r="E11" s="91"/>
      <c r="F11" s="91"/>
      <c r="G11" s="91"/>
      <c r="H11" s="91"/>
      <c r="I11" s="91"/>
      <c r="J11" s="91"/>
      <c r="K11" s="91"/>
      <c r="L11" s="92"/>
    </row>
    <row r="12" spans="1:12" ht="15.75" thickTop="1" thickBot="1" x14ac:dyDescent="0.3"/>
    <row r="13" spans="1:12" ht="15.6" customHeight="1" thickTop="1" thickBot="1" x14ac:dyDescent="0.3">
      <c r="B13" s="1" t="s">
        <v>39</v>
      </c>
      <c r="D13" s="1" t="s">
        <v>40</v>
      </c>
      <c r="E13" s="101"/>
      <c r="F13" s="102"/>
      <c r="G13" s="103"/>
      <c r="I13" s="1" t="s">
        <v>41</v>
      </c>
      <c r="K13" s="87"/>
      <c r="L13" s="88"/>
    </row>
    <row r="14" spans="1:12" ht="15.6" customHeight="1" thickBot="1" x14ac:dyDescent="0.3"/>
    <row r="15" spans="1:12" ht="15.6" customHeight="1" thickTop="1" thickBot="1" x14ac:dyDescent="0.3">
      <c r="D15" s="1" t="s">
        <v>42</v>
      </c>
      <c r="E15" s="98"/>
      <c r="F15" s="99"/>
      <c r="G15" s="100"/>
    </row>
    <row r="16" spans="1:12" ht="15" thickBot="1" x14ac:dyDescent="0.3"/>
    <row r="17" spans="2:15" ht="15.75" thickTop="1" thickBot="1" x14ac:dyDescent="0.3">
      <c r="B17" s="1" t="s">
        <v>43</v>
      </c>
      <c r="E17" s="83"/>
      <c r="F17" s="84"/>
      <c r="G17" s="84"/>
      <c r="H17" s="85"/>
      <c r="I17" s="4" t="s">
        <v>44</v>
      </c>
      <c r="J17" s="4"/>
    </row>
    <row r="18" spans="2:15" ht="15.75" thickTop="1" thickBot="1" x14ac:dyDescent="0.3"/>
    <row r="19" spans="2:15" ht="15.75" thickTop="1" thickBot="1" x14ac:dyDescent="0.3">
      <c r="B19" s="1" t="s">
        <v>45</v>
      </c>
      <c r="E19" s="83"/>
      <c r="F19" s="84"/>
      <c r="G19" s="84"/>
      <c r="H19" s="85"/>
    </row>
    <row r="20" spans="2:15" ht="15.75" thickTop="1" thickBot="1" x14ac:dyDescent="0.3"/>
    <row r="21" spans="2:15" ht="15.75" thickTop="1" thickBot="1" x14ac:dyDescent="0.3">
      <c r="B21" s="1" t="s">
        <v>46</v>
      </c>
      <c r="C21" s="80"/>
      <c r="D21" s="82"/>
      <c r="F21" s="1" t="s">
        <v>47</v>
      </c>
      <c r="G21" s="80"/>
      <c r="H21" s="82"/>
      <c r="J21" s="1" t="s">
        <v>48</v>
      </c>
      <c r="K21" s="80"/>
      <c r="L21" s="82"/>
    </row>
    <row r="22" spans="2:15" ht="15.75" thickTop="1" thickBot="1" x14ac:dyDescent="0.3"/>
    <row r="23" spans="2:15" ht="15.75" thickTop="1" thickBot="1" x14ac:dyDescent="0.3">
      <c r="B23" s="1" t="s">
        <v>49</v>
      </c>
      <c r="D23" s="90"/>
      <c r="E23" s="91"/>
      <c r="F23" s="91"/>
      <c r="G23" s="91"/>
      <c r="H23" s="91"/>
      <c r="I23" s="91"/>
      <c r="J23" s="91"/>
      <c r="K23" s="91"/>
      <c r="L23" s="92"/>
    </row>
    <row r="24" spans="2:15" ht="15" thickTop="1" x14ac:dyDescent="0.25"/>
    <row r="25" spans="2:15" ht="5.0999999999999996" customHeight="1" x14ac:dyDescent="0.25">
      <c r="B25" s="86"/>
      <c r="C25" s="86"/>
      <c r="D25" s="86"/>
      <c r="E25" s="86"/>
      <c r="F25" s="86"/>
      <c r="G25" s="86"/>
      <c r="H25" s="86"/>
      <c r="I25" s="86"/>
      <c r="J25" s="86"/>
      <c r="K25" s="86"/>
      <c r="L25" s="86"/>
    </row>
    <row r="26" spans="2:15" x14ac:dyDescent="0.25"/>
    <row r="27" spans="2:15" ht="15" x14ac:dyDescent="0.25">
      <c r="B27" s="3" t="s">
        <v>50</v>
      </c>
    </row>
    <row r="28" spans="2:15" ht="15" thickBot="1" x14ac:dyDescent="0.3"/>
    <row r="29" spans="2:15" ht="31.5" customHeight="1" thickTop="1" thickBot="1" x14ac:dyDescent="0.3">
      <c r="B29" s="64" t="s">
        <v>51</v>
      </c>
      <c r="C29" s="66"/>
      <c r="D29" s="72" t="s">
        <v>52</v>
      </c>
      <c r="E29" s="73"/>
      <c r="F29" s="74"/>
      <c r="H29" s="104" t="str">
        <f>+IF(D29=Lista!E3,Lista!F3,IF(D29="","",Lista!F4))</f>
        <v>Cuando un postulante renuncia a su nombramiento interino.</v>
      </c>
      <c r="I29" s="105"/>
      <c r="J29" s="105"/>
      <c r="K29" s="105"/>
      <c r="L29" s="106"/>
      <c r="N29" s="43" t="str">
        <f>+IF(D29="","","¡Espere. Cargando datos!")</f>
        <v>¡Espere. Cargando datos!</v>
      </c>
    </row>
    <row r="30" spans="2:15" ht="15.75" thickTop="1" thickBot="1" x14ac:dyDescent="0.3">
      <c r="D30" s="35">
        <f>+IF(D31="Oficina Central",1,0)</f>
        <v>0</v>
      </c>
      <c r="E30" s="6">
        <f>+IF(D31="Dirección Regional",1,0)</f>
        <v>0</v>
      </c>
      <c r="F30" s="6">
        <f>+IF(D31="Centro Educativo",1,0)</f>
        <v>1</v>
      </c>
    </row>
    <row r="31" spans="2:15" ht="41.45" customHeight="1" thickTop="1" thickBot="1" x14ac:dyDescent="0.3">
      <c r="B31" s="1" t="s">
        <v>53</v>
      </c>
      <c r="D31" s="72" t="s">
        <v>54</v>
      </c>
      <c r="E31" s="73"/>
      <c r="F31" s="74"/>
      <c r="H31" s="108" t="str">
        <f>+IF(D31="Oficina Central","−Dependencia:",IF(D31="","","−Dirección Regional:"))</f>
        <v>−Dirección Regional:</v>
      </c>
      <c r="I31" s="108"/>
      <c r="J31" s="96"/>
      <c r="K31" s="96"/>
      <c r="L31" s="96"/>
      <c r="N31" s="43" t="str">
        <f>+IF(D31="","","¡Espere. Cargando datos!")</f>
        <v>¡Espere. Cargando datos!</v>
      </c>
      <c r="O31" s="1">
        <f>+IF(D31="Centro Educativo",IF(J31="",1,0),0)</f>
        <v>1</v>
      </c>
    </row>
    <row r="32" spans="2:15" ht="6" customHeight="1" thickTop="1" thickBot="1" x14ac:dyDescent="0.3">
      <c r="G32" s="7"/>
      <c r="N32" s="44"/>
    </row>
    <row r="33" spans="2:14" ht="43.5" customHeight="1" thickTop="1" thickBot="1" x14ac:dyDescent="0.3">
      <c r="B33" s="64" t="str">
        <f>IF(D31="Oficina Central","−Departamento:",IF(D31="Dirección Regional","−Oficina:",IF(D31="","","−Centro Educativo:")))</f>
        <v>−Centro Educativo:</v>
      </c>
      <c r="C33" s="64"/>
      <c r="D33" s="90"/>
      <c r="E33" s="91"/>
      <c r="F33" s="91"/>
      <c r="G33" s="91"/>
      <c r="H33" s="91"/>
      <c r="I33" s="91"/>
      <c r="J33" s="91"/>
      <c r="K33" s="91"/>
      <c r="L33" s="92"/>
      <c r="N33" s="43" t="str">
        <f>+IF(J31="","","¡Espere. Cargando datos!")</f>
        <v/>
      </c>
    </row>
    <row r="34" spans="2:14" ht="6.95" customHeight="1" thickTop="1" thickBot="1" x14ac:dyDescent="0.3">
      <c r="N34" s="44"/>
    </row>
    <row r="35" spans="2:14" ht="33" customHeight="1" thickTop="1" thickBot="1" x14ac:dyDescent="0.3">
      <c r="B35" s="64" t="s">
        <v>56</v>
      </c>
      <c r="C35" s="64"/>
      <c r="D35" s="93"/>
      <c r="E35" s="94"/>
      <c r="F35" s="95"/>
      <c r="G35" s="8"/>
      <c r="H35" s="64" t="s">
        <v>57</v>
      </c>
      <c r="I35" s="64"/>
      <c r="J35" s="93"/>
      <c r="K35" s="94"/>
      <c r="L35" s="95"/>
      <c r="N35" s="43" t="str">
        <f>+IF(D35="","","¡Espere. Cargando datos!")</f>
        <v/>
      </c>
    </row>
    <row r="36" spans="2:14" ht="6.6" customHeight="1" thickTop="1" x14ac:dyDescent="0.25">
      <c r="G36" s="6">
        <f>+IF(D35="Sí",1,0)</f>
        <v>0</v>
      </c>
      <c r="N36" s="44"/>
    </row>
    <row r="37" spans="2:14" ht="21" customHeight="1" x14ac:dyDescent="0.25">
      <c r="B37" s="107" t="str">
        <f>+IF(D31="Centro Educativo","−¿El cese es de un servicio Itinerante?:","")</f>
        <v>−¿El cese es de un servicio Itinerante?:</v>
      </c>
      <c r="C37" s="107"/>
      <c r="D37" s="107"/>
      <c r="E37" s="107"/>
      <c r="F37" s="107"/>
      <c r="G37" s="39"/>
      <c r="H37" s="97" t="str">
        <f>+IF(G37="sí","Indique las Direcciones Regionales y Centros Educativos.","")</f>
        <v/>
      </c>
      <c r="I37" s="97"/>
      <c r="J37" s="97"/>
      <c r="K37" s="97"/>
      <c r="L37" s="97"/>
      <c r="M37" s="6">
        <f>+IF(G37="Sí",1,0)</f>
        <v>0</v>
      </c>
    </row>
    <row r="38" spans="2:14" ht="12.6" customHeight="1" x14ac:dyDescent="0.25">
      <c r="B38" s="37"/>
      <c r="C38" s="37"/>
      <c r="D38" s="37"/>
      <c r="E38" s="37"/>
      <c r="F38" s="37"/>
      <c r="G38" s="38"/>
      <c r="H38" s="38"/>
      <c r="I38" s="38"/>
      <c r="J38" s="38"/>
      <c r="K38" s="38"/>
      <c r="L38" s="38"/>
      <c r="M38" s="6"/>
    </row>
    <row r="39" spans="2:14" ht="5.0999999999999996" customHeight="1" x14ac:dyDescent="0.25">
      <c r="B39" s="89"/>
      <c r="C39" s="89"/>
      <c r="D39" s="89"/>
      <c r="E39" s="89"/>
      <c r="F39" s="89"/>
      <c r="G39" s="89"/>
      <c r="H39" s="89"/>
      <c r="I39" s="89"/>
      <c r="J39" s="89"/>
      <c r="K39" s="89"/>
      <c r="L39" s="89"/>
    </row>
    <row r="40" spans="2:14" x14ac:dyDescent="0.25"/>
    <row r="41" spans="2:14" ht="15" x14ac:dyDescent="0.25">
      <c r="B41" s="3" t="s">
        <v>58</v>
      </c>
    </row>
    <row r="42" spans="2:14" ht="15.75" thickBot="1" x14ac:dyDescent="0.3">
      <c r="B42" s="3"/>
    </row>
    <row r="43" spans="2:14" ht="33.950000000000003" customHeight="1" thickTop="1" thickBot="1" x14ac:dyDescent="0.3">
      <c r="B43" s="64" t="s">
        <v>59</v>
      </c>
      <c r="C43" s="64"/>
      <c r="D43" s="72" t="s">
        <v>500</v>
      </c>
      <c r="E43" s="73"/>
      <c r="F43" s="74"/>
      <c r="H43" s="64" t="str">
        <f>IF(D43="Administrativa","",IF(D43="","",IF(D43="Preescolar y Primaria","","−Cantidad de lecciones asignadas:")))</f>
        <v>−Cantidad de lecciones asignadas:</v>
      </c>
      <c r="I43" s="64"/>
      <c r="J43" s="9"/>
      <c r="K43" s="36" t="str">
        <f>IF(D43="Programas Especiales","−Sede:","")</f>
        <v/>
      </c>
      <c r="L43" s="9"/>
      <c r="N43" s="43" t="str">
        <f>+IF(D29="","","¡Espere. Cargando datos!")</f>
        <v>¡Espere. Cargando datos!</v>
      </c>
    </row>
    <row r="44" spans="2:14" ht="20.100000000000001" customHeight="1" thickTop="1" thickBot="1" x14ac:dyDescent="0.3">
      <c r="I44" s="6">
        <f>+IF(D43="Programas Especiales",1,0)</f>
        <v>0</v>
      </c>
    </row>
    <row r="45" spans="2:14" ht="33.950000000000003" customHeight="1" thickTop="1" thickBot="1" x14ac:dyDescent="0.3">
      <c r="B45" s="1" t="s">
        <v>60</v>
      </c>
      <c r="D45" s="61"/>
      <c r="E45" s="62"/>
      <c r="F45" s="63"/>
      <c r="H45" s="64" t="s">
        <v>61</v>
      </c>
      <c r="I45" s="64"/>
      <c r="J45" s="61"/>
      <c r="K45" s="62"/>
      <c r="L45" s="63"/>
      <c r="N45" s="43" t="str">
        <f>+IF(D29="","","¡Espere. Cargando datos!")</f>
        <v>¡Espere. Cargando datos!</v>
      </c>
    </row>
    <row r="46" spans="2:14" ht="20.100000000000001" customHeight="1" thickTop="1" thickBot="1" x14ac:dyDescent="0.3"/>
    <row r="47" spans="2:14" ht="33.950000000000003" customHeight="1" thickTop="1" thickBot="1" x14ac:dyDescent="0.3">
      <c r="B47" s="64" t="s">
        <v>62</v>
      </c>
      <c r="C47" s="66"/>
      <c r="D47" s="61"/>
      <c r="E47" s="62"/>
      <c r="F47" s="63"/>
      <c r="H47" s="64" t="s">
        <v>63</v>
      </c>
      <c r="I47" s="64"/>
      <c r="J47" s="61"/>
      <c r="K47" s="62"/>
      <c r="L47" s="63"/>
      <c r="N47" s="1">
        <f>+IF(D47="SÍ",IF(J47="",1,0),0)</f>
        <v>0</v>
      </c>
    </row>
    <row r="48" spans="2:14" ht="20.100000000000001" customHeight="1" thickTop="1" thickBot="1" x14ac:dyDescent="0.3">
      <c r="J48" s="76" t="str">
        <f>+IF(D47="","",IF(D47="NO","No Aplica","Campo Obligatorio"))</f>
        <v/>
      </c>
      <c r="K48" s="76"/>
      <c r="L48" s="76"/>
    </row>
    <row r="49" spans="2:14" ht="33.950000000000003" customHeight="1" thickTop="1" thickBot="1" x14ac:dyDescent="0.3">
      <c r="B49" s="64" t="s">
        <v>64</v>
      </c>
      <c r="C49" s="66"/>
      <c r="D49" s="61"/>
      <c r="E49" s="62"/>
      <c r="F49" s="63"/>
      <c r="H49" s="64" t="s">
        <v>65</v>
      </c>
      <c r="I49" s="64"/>
      <c r="J49" s="61"/>
      <c r="K49" s="62"/>
      <c r="L49" s="63"/>
      <c r="N49" s="1">
        <f>+IF(D49="NO",IF(J49="",1,0),0)</f>
        <v>0</v>
      </c>
    </row>
    <row r="50" spans="2:14" ht="18.95" customHeight="1" thickTop="1" thickBot="1" x14ac:dyDescent="0.3">
      <c r="J50" s="76" t="str">
        <f>+IF(D49="","",IF(D49="SÍ","No Aplica","Campo Obligatorio"))</f>
        <v/>
      </c>
      <c r="K50" s="76"/>
      <c r="L50" s="76"/>
    </row>
    <row r="51" spans="2:14" ht="33.950000000000003" customHeight="1" thickTop="1" thickBot="1" x14ac:dyDescent="0.3">
      <c r="B51" s="64" t="s">
        <v>66</v>
      </c>
      <c r="C51" s="66"/>
      <c r="D51" s="61"/>
      <c r="E51" s="62"/>
      <c r="F51" s="63"/>
      <c r="H51" s="64" t="s">
        <v>67</v>
      </c>
      <c r="I51" s="64"/>
      <c r="J51" s="61"/>
      <c r="K51" s="62"/>
      <c r="L51" s="63"/>
      <c r="N51" s="1">
        <f>+IF(D51="NO",IF(J51="",1,0),0)</f>
        <v>0</v>
      </c>
    </row>
    <row r="52" spans="2:14" ht="18.95" customHeight="1" thickTop="1" x14ac:dyDescent="0.25">
      <c r="J52" s="65" t="str">
        <f>+IF(D51="","",IF(D51="SÍ","No Aplica","Campo Obligatorio"))</f>
        <v/>
      </c>
      <c r="K52" s="65"/>
      <c r="L52" s="65"/>
    </row>
    <row r="53" spans="2:14" ht="20.100000000000001" customHeight="1" x14ac:dyDescent="0.25">
      <c r="N53" s="1">
        <f>+IF(B54="",1,0)</f>
        <v>1</v>
      </c>
    </row>
    <row r="54" spans="2:14" ht="30.95" customHeight="1" x14ac:dyDescent="0.25">
      <c r="B54" s="64" t="str">
        <f>+IF(D43="Educación Indígena","−¿El puesto se encuentra destacado en territorio indígena?:","")</f>
        <v/>
      </c>
      <c r="C54" s="64"/>
      <c r="D54" s="64"/>
      <c r="E54" s="64"/>
      <c r="F54" s="41"/>
      <c r="H54" s="1" t="str">
        <f>+IF(D43="Educación Indígena","−CLEI:","")</f>
        <v/>
      </c>
      <c r="J54" s="68"/>
      <c r="K54" s="68"/>
      <c r="L54" s="68"/>
    </row>
    <row r="55" spans="2:14" ht="6.95" customHeight="1" x14ac:dyDescent="0.25">
      <c r="F55" s="6">
        <f>+IF(D43="Educación Indígena",1,0)</f>
        <v>0</v>
      </c>
      <c r="H55" s="6">
        <f>+IF(F54="Sí",1,0)</f>
        <v>0</v>
      </c>
    </row>
    <row r="56" spans="2:14" ht="15.75" thickBot="1" x14ac:dyDescent="0.3">
      <c r="B56" s="3" t="s">
        <v>68</v>
      </c>
    </row>
    <row r="57" spans="2:14" ht="93.95" customHeight="1" thickTop="1" thickBot="1" x14ac:dyDescent="0.3">
      <c r="B57" s="69"/>
      <c r="C57" s="70"/>
      <c r="D57" s="70"/>
      <c r="E57" s="70"/>
      <c r="F57" s="70"/>
      <c r="G57" s="70"/>
      <c r="H57" s="70"/>
      <c r="I57" s="70"/>
      <c r="J57" s="70"/>
      <c r="K57" s="70"/>
      <c r="L57" s="71"/>
    </row>
    <row r="58" spans="2:14" ht="15" thickTop="1" x14ac:dyDescent="0.25"/>
    <row r="59" spans="2:14" ht="4.5" customHeight="1" x14ac:dyDescent="0.25">
      <c r="B59" s="75"/>
      <c r="C59" s="75"/>
      <c r="D59" s="75"/>
      <c r="E59" s="75"/>
      <c r="F59" s="75"/>
      <c r="G59" s="75"/>
      <c r="H59" s="75"/>
      <c r="I59" s="75"/>
      <c r="J59" s="75"/>
      <c r="K59" s="75"/>
      <c r="L59" s="75"/>
    </row>
    <row r="60" spans="2:14" x14ac:dyDescent="0.25"/>
    <row r="61" spans="2:14" ht="15" x14ac:dyDescent="0.25">
      <c r="B61" s="3" t="s">
        <v>69</v>
      </c>
    </row>
    <row r="62" spans="2:14" x14ac:dyDescent="0.25"/>
    <row r="63" spans="2:14" ht="120.95" customHeight="1" x14ac:dyDescent="0.25">
      <c r="B63" s="67" t="s">
        <v>70</v>
      </c>
      <c r="C63" s="67"/>
      <c r="D63" s="67"/>
      <c r="E63" s="67"/>
      <c r="F63" s="67"/>
      <c r="G63" s="67"/>
      <c r="H63" s="67"/>
      <c r="I63" s="67"/>
      <c r="J63" s="67"/>
      <c r="K63" s="67"/>
      <c r="L63" s="67"/>
    </row>
    <row r="64" spans="2:14" ht="65.099999999999994" customHeight="1" x14ac:dyDescent="0.25">
      <c r="B64" s="67" t="s">
        <v>71</v>
      </c>
      <c r="C64" s="67"/>
      <c r="D64" s="67"/>
      <c r="E64" s="67"/>
      <c r="F64" s="67"/>
      <c r="G64" s="67"/>
      <c r="H64" s="67"/>
      <c r="I64" s="67"/>
      <c r="J64" s="67"/>
      <c r="K64" s="67"/>
      <c r="L64" s="67"/>
    </row>
    <row r="65" spans="2:12" ht="59.1" customHeight="1" x14ac:dyDescent="0.25">
      <c r="B65" s="67" t="s">
        <v>72</v>
      </c>
      <c r="C65" s="67"/>
      <c r="D65" s="67"/>
      <c r="E65" s="67"/>
      <c r="F65" s="67"/>
      <c r="G65" s="67"/>
      <c r="H65" s="67"/>
      <c r="I65" s="67"/>
      <c r="J65" s="67"/>
      <c r="K65" s="67"/>
      <c r="L65" s="67"/>
    </row>
    <row r="66" spans="2:12" ht="79.5" customHeight="1" x14ac:dyDescent="0.25">
      <c r="B66" s="67" t="s">
        <v>73</v>
      </c>
      <c r="C66" s="67"/>
      <c r="D66" s="67"/>
      <c r="E66" s="67"/>
      <c r="F66" s="67"/>
      <c r="G66" s="67"/>
      <c r="H66" s="67"/>
      <c r="I66" s="67"/>
      <c r="J66" s="67"/>
      <c r="K66" s="67"/>
      <c r="L66" s="67"/>
    </row>
    <row r="67" spans="2:12" ht="46.5" customHeight="1" x14ac:dyDescent="0.25">
      <c r="B67" s="67" t="s">
        <v>74</v>
      </c>
      <c r="C67" s="67"/>
      <c r="D67" s="67"/>
      <c r="E67" s="67"/>
      <c r="F67" s="67"/>
      <c r="G67" s="67"/>
      <c r="H67" s="67"/>
      <c r="I67" s="67"/>
      <c r="J67" s="67"/>
      <c r="K67" s="67"/>
      <c r="L67" s="67"/>
    </row>
    <row r="68" spans="2:12" ht="110.45" customHeight="1" x14ac:dyDescent="0.25">
      <c r="B68" s="67" t="s">
        <v>75</v>
      </c>
      <c r="C68" s="67"/>
      <c r="D68" s="67"/>
      <c r="E68" s="67"/>
      <c r="F68" s="67"/>
      <c r="G68" s="67"/>
      <c r="H68" s="67"/>
      <c r="I68" s="67"/>
      <c r="J68" s="67"/>
      <c r="K68" s="67"/>
      <c r="L68" s="67"/>
    </row>
    <row r="69" spans="2:12" ht="15" x14ac:dyDescent="0.25">
      <c r="B69" s="42" t="s">
        <v>76</v>
      </c>
    </row>
    <row r="70" spans="2:12" ht="8.4499999999999993" customHeight="1" thickBot="1" x14ac:dyDescent="0.3">
      <c r="B70" s="3"/>
    </row>
    <row r="71" spans="2:12" ht="35.450000000000003" customHeight="1" thickTop="1" thickBot="1" x14ac:dyDescent="0.3">
      <c r="B71" s="64" t="s">
        <v>77</v>
      </c>
      <c r="C71" s="66"/>
      <c r="D71" s="80"/>
      <c r="E71" s="81"/>
      <c r="F71" s="81"/>
      <c r="G71" s="82"/>
      <c r="H71" s="5" t="s">
        <v>78</v>
      </c>
      <c r="J71" s="80"/>
      <c r="K71" s="81"/>
      <c r="L71" s="82"/>
    </row>
    <row r="72" spans="2:12" ht="15.75" thickTop="1" thickBot="1" x14ac:dyDescent="0.3"/>
    <row r="73" spans="2:12" ht="45.6" customHeight="1" thickTop="1" thickBot="1" x14ac:dyDescent="0.3">
      <c r="B73" s="64" t="s">
        <v>79</v>
      </c>
      <c r="C73" s="64"/>
      <c r="D73" s="79" t="str">
        <f>IF(D11="","",D11)</f>
        <v/>
      </c>
      <c r="E73" s="79"/>
      <c r="F73" s="79"/>
      <c r="G73" s="79"/>
      <c r="H73" s="5" t="s">
        <v>78</v>
      </c>
      <c r="J73" s="80"/>
      <c r="K73" s="81"/>
      <c r="L73" s="82"/>
    </row>
    <row r="74" spans="2:12" ht="15" thickTop="1" x14ac:dyDescent="0.25"/>
    <row r="75" spans="2:12" x14ac:dyDescent="0.25"/>
    <row r="76" spans="2:12" x14ac:dyDescent="0.25"/>
    <row r="77" spans="2:12" x14ac:dyDescent="0.25"/>
    <row r="78" spans="2:12" x14ac:dyDescent="0.25">
      <c r="B78" s="78" t="s">
        <v>80</v>
      </c>
      <c r="C78" s="78"/>
      <c r="D78" s="78"/>
      <c r="E78" s="78"/>
      <c r="F78" s="78"/>
      <c r="G78" s="77">
        <f ca="1">TODAY()</f>
        <v>45946</v>
      </c>
      <c r="H78" s="77"/>
      <c r="I78" s="77"/>
      <c r="J78" s="77"/>
      <c r="K78" s="77"/>
      <c r="L78" s="77"/>
    </row>
    <row r="79" spans="2:12" x14ac:dyDescent="0.25"/>
    <row r="80" spans="2:12" x14ac:dyDescent="0.25"/>
    <row r="81" x14ac:dyDescent="0.25"/>
    <row r="82" x14ac:dyDescent="0.25"/>
    <row r="83" x14ac:dyDescent="0.25"/>
    <row r="84" x14ac:dyDescent="0.25"/>
  </sheetData>
  <sheetProtection algorithmName="SHA-512" hashValue="hrpDFqxP9ZLeEzNUVkm8SdoyG5jzlSy8ao2xtnbGNbhzZgBmB22eCaUz6MRByk13THlMDtFfk9pr3byReoUJ7g==" saltValue="o3LEhrYSiP06dl5gmpCyOg==" spinCount="100000" sheet="1" selectLockedCells="1"/>
  <mergeCells count="70">
    <mergeCell ref="C21:D21"/>
    <mergeCell ref="G21:H21"/>
    <mergeCell ref="K21:L21"/>
    <mergeCell ref="B37:F37"/>
    <mergeCell ref="H31:I31"/>
    <mergeCell ref="B33:C33"/>
    <mergeCell ref="H35:I35"/>
    <mergeCell ref="D35:F35"/>
    <mergeCell ref="D33:L33"/>
    <mergeCell ref="C2:K2"/>
    <mergeCell ref="C3:K3"/>
    <mergeCell ref="C4:K4"/>
    <mergeCell ref="C7:K7"/>
    <mergeCell ref="E17:H17"/>
    <mergeCell ref="C5:K5"/>
    <mergeCell ref="E19:H19"/>
    <mergeCell ref="B25:L25"/>
    <mergeCell ref="K13:L13"/>
    <mergeCell ref="B39:L39"/>
    <mergeCell ref="D11:L11"/>
    <mergeCell ref="D23:L23"/>
    <mergeCell ref="B35:C35"/>
    <mergeCell ref="D31:F31"/>
    <mergeCell ref="J35:L35"/>
    <mergeCell ref="J31:L31"/>
    <mergeCell ref="H37:L37"/>
    <mergeCell ref="E15:G15"/>
    <mergeCell ref="E13:G13"/>
    <mergeCell ref="D29:F29"/>
    <mergeCell ref="B29:C29"/>
    <mergeCell ref="H29:L29"/>
    <mergeCell ref="B68:L68"/>
    <mergeCell ref="G78:L78"/>
    <mergeCell ref="B78:F78"/>
    <mergeCell ref="B73:C73"/>
    <mergeCell ref="D73:G73"/>
    <mergeCell ref="J73:L73"/>
    <mergeCell ref="D71:G71"/>
    <mergeCell ref="J71:L71"/>
    <mergeCell ref="B71:C71"/>
    <mergeCell ref="D43:F43"/>
    <mergeCell ref="B59:L59"/>
    <mergeCell ref="B64:L64"/>
    <mergeCell ref="B65:L65"/>
    <mergeCell ref="B43:C43"/>
    <mergeCell ref="H45:I45"/>
    <mergeCell ref="J45:L45"/>
    <mergeCell ref="D45:F45"/>
    <mergeCell ref="H43:I43"/>
    <mergeCell ref="B47:C47"/>
    <mergeCell ref="B49:C49"/>
    <mergeCell ref="D49:F49"/>
    <mergeCell ref="H49:I49"/>
    <mergeCell ref="J49:L49"/>
    <mergeCell ref="J48:L48"/>
    <mergeCell ref="J50:L50"/>
    <mergeCell ref="B67:L67"/>
    <mergeCell ref="B54:E54"/>
    <mergeCell ref="J54:L54"/>
    <mergeCell ref="B66:L66"/>
    <mergeCell ref="B63:L63"/>
    <mergeCell ref="B57:L57"/>
    <mergeCell ref="D47:F47"/>
    <mergeCell ref="H47:I47"/>
    <mergeCell ref="J47:L47"/>
    <mergeCell ref="J52:L52"/>
    <mergeCell ref="B51:C51"/>
    <mergeCell ref="D51:F51"/>
    <mergeCell ref="H51:I51"/>
    <mergeCell ref="J51:L51"/>
  </mergeCells>
  <conditionalFormatting sqref="A47:XFD51">
    <cfRule type="expression" dxfId="14" priority="1">
      <formula>$N$53=0</formula>
    </cfRule>
  </conditionalFormatting>
  <conditionalFormatting sqref="D47:F47 J47:L47 D49:F49 J49:L49 D51:F51 J51:L51">
    <cfRule type="expression" dxfId="13" priority="2">
      <formula>$N$53=0</formula>
    </cfRule>
  </conditionalFormatting>
  <conditionalFormatting sqref="F54">
    <cfRule type="expression" dxfId="12" priority="7">
      <formula>$F$55</formula>
    </cfRule>
  </conditionalFormatting>
  <conditionalFormatting sqref="G37">
    <cfRule type="expression" dxfId="11" priority="70">
      <formula>$A$1</formula>
    </cfRule>
  </conditionalFormatting>
  <conditionalFormatting sqref="J43">
    <cfRule type="expression" dxfId="10" priority="62">
      <formula>$D$1</formula>
    </cfRule>
  </conditionalFormatting>
  <conditionalFormatting sqref="J31:L31">
    <cfRule type="expression" dxfId="9" priority="3">
      <formula>$O$31=1</formula>
    </cfRule>
    <cfRule type="expression" dxfId="8" priority="55">
      <formula>$F$30</formula>
    </cfRule>
    <cfRule type="expression" dxfId="7" priority="57">
      <formula>$E$30</formula>
    </cfRule>
    <cfRule type="expression" dxfId="6" priority="59">
      <formula>$D$30</formula>
    </cfRule>
    <cfRule type="expression" dxfId="5" priority="64">
      <formula>$C$1</formula>
    </cfRule>
  </conditionalFormatting>
  <conditionalFormatting sqref="J47:L47">
    <cfRule type="expression" dxfId="4" priority="6">
      <formula>$N$47=1</formula>
    </cfRule>
  </conditionalFormatting>
  <conditionalFormatting sqref="J49:L49">
    <cfRule type="expression" dxfId="3" priority="5">
      <formula>$N$49=1</formula>
    </cfRule>
  </conditionalFormatting>
  <conditionalFormatting sqref="J51:L51">
    <cfRule type="expression" dxfId="2" priority="4">
      <formula>$N$51=1</formula>
    </cfRule>
  </conditionalFormatting>
  <conditionalFormatting sqref="J54:L54">
    <cfRule type="expression" dxfId="1" priority="8">
      <formula>$F$55</formula>
    </cfRule>
  </conditionalFormatting>
  <conditionalFormatting sqref="L43">
    <cfRule type="expression" dxfId="0" priority="10">
      <formula>$I$44</formula>
    </cfRule>
  </conditionalFormatting>
  <dataValidations count="7">
    <dataValidation type="list" allowBlank="1" showInputMessage="1" showErrorMessage="1" sqref="G37" xr:uid="{00000000-0002-0000-0100-000000000000}">
      <formula1>"Sí,No"</formula1>
    </dataValidation>
    <dataValidation type="list" allowBlank="1" showInputMessage="1" showErrorMessage="1" sqref="D31" xr:uid="{00000000-0002-0000-0100-000001000000}">
      <formula1>Lugarcin</formula1>
    </dataValidation>
    <dataValidation type="list" allowBlank="1" showInputMessage="1" showErrorMessage="1" sqref="C21:D21" xr:uid="{00000000-0002-0000-0100-000005000000}">
      <formula1>"San José,Alajuela,Cartago,Heredia,Guanacaste,Puntarenas,Limón"</formula1>
    </dataValidation>
    <dataValidation type="list" allowBlank="1" showInputMessage="1" showErrorMessage="1" sqref="D34 J31" xr:uid="{00000000-0002-0000-0100-000006000000}">
      <formula1>Dependin</formula1>
    </dataValidation>
    <dataValidation type="list" allowBlank="1" showInputMessage="1" showErrorMessage="1" sqref="J34" xr:uid="{00000000-0002-0000-0100-000007000000}">
      <formula1>Departin</formula1>
    </dataValidation>
    <dataValidation type="list" allowBlank="1" showInputMessage="1" showErrorMessage="1" sqref="F54" xr:uid="{325F0DD3-0374-423E-A06B-46C0EC1C0A17}">
      <formula1>"Sí,No, No aplica"</formula1>
    </dataValidation>
    <dataValidation type="textLength" allowBlank="1" showInputMessage="1" showErrorMessage="1" sqref="J47:L47" xr:uid="{98B80EB9-0A58-4C72-B6BA-AED1D7791CE3}">
      <formula1>4</formula1>
      <formula2>30</formula2>
    </dataValidation>
  </dataValidations>
  <printOptions horizontalCentered="1"/>
  <pageMargins left="0.70866141732283472" right="0.70866141732283472" top="0.74803149606299213" bottom="0.74803149606299213" header="0.31496062992125984" footer="0.31496062992125984"/>
  <pageSetup scale="60" orientation="portrait" r:id="rId1"/>
  <headerFooter>
    <oddFooter>&amp;RPágina &amp;P</oddFooter>
  </headerFooter>
  <rowBreaks count="1" manualBreakCount="1">
    <brk id="58" max="12"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100-000008000000}">
          <x14:formula1>
            <xm:f>Lista!$D$3:$D$5</xm:f>
          </x14:formula1>
          <xm:sqref>D32:F32</xm:sqref>
        </x14:dataValidation>
        <x14:dataValidation type="list" allowBlank="1" showInputMessage="1" showErrorMessage="1" xr:uid="{00000000-0002-0000-0100-000009000000}">
          <x14:formula1>
            <xm:f>Lista!$E$3:$E$4</xm:f>
          </x14:formula1>
          <xm:sqref>D29:F29</xm:sqref>
        </x14:dataValidation>
        <x14:dataValidation type="list" allowBlank="1" showInputMessage="1" showErrorMessage="1" xr:uid="{55047129-4583-465E-B64C-0164D6777A3A}">
          <x14:formula1>
            <xm:f>Lista!$I$3:$I$9</xm:f>
          </x14:formula1>
          <xm:sqref>D43:F43</xm:sqref>
        </x14:dataValidation>
        <x14:dataValidation type="list" allowBlank="1" showInputMessage="1" showErrorMessage="1" xr:uid="{56549997-5755-4BA0-979F-ECAC5208C651}">
          <x14:formula1>
            <xm:f>Puestos!$A$2:$A$165</xm:f>
          </x14:formula1>
          <xm:sqref>D45:F45</xm:sqref>
        </x14:dataValidation>
        <x14:dataValidation type="list" allowBlank="1" showInputMessage="1" showErrorMessage="1" xr:uid="{5D35BFD4-5327-4EB7-B020-1E2FB36162B4}">
          <x14:formula1>
            <xm:f>Puestos!$D$604:$D$810</xm:f>
          </x14:formula1>
          <xm:sqref>J45:L45</xm:sqref>
        </x14:dataValidation>
        <x14:dataValidation type="list" allowBlank="1" showInputMessage="1" showErrorMessage="1" xr:uid="{9AD7E0BF-30EA-4987-A7F7-42A5D958B481}">
          <x14:formula1>
            <xm:f>Lista!$X$1:$X$2</xm:f>
          </x14:formula1>
          <xm:sqref>D47:F47 D49:F49 D51:F51</xm:sqref>
        </x14:dataValidation>
        <x14:dataValidation type="list" allowBlank="1" showInputMessage="1" showErrorMessage="1" xr:uid="{120A47AA-A852-47C2-BEF8-752105A7B1F2}">
          <x14:formula1>
            <xm:f>Lista!$Z$2:$Z$3</xm:f>
          </x14:formula1>
          <xm:sqref>J51:L51</xm:sqref>
        </x14:dataValidation>
        <x14:dataValidation type="list" allowBlank="1" showInputMessage="1" showErrorMessage="1" xr:uid="{6327D1BF-2CFB-477A-9BEF-72CD1D72DB04}">
          <x14:formula1>
            <xm:f>Lista!$P$2:$P$5512</xm:f>
          </x14:formula1>
          <xm:sqref>D33:L33</xm:sqref>
        </x14:dataValidation>
        <x14:dataValidation type="list" allowBlank="1" showInputMessage="1" showErrorMessage="1" xr:uid="{00000000-0002-0000-0100-00000A000000}">
          <x14:formula1>
            <xm:f>Lista!$T$3:$T$27</xm:f>
          </x14:formula1>
          <xm:sqref>J54:L54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922"/>
  <sheetViews>
    <sheetView topLeftCell="A152" zoomScaleNormal="100" workbookViewId="0">
      <selection activeCell="A2" sqref="A2:A247"/>
    </sheetView>
  </sheetViews>
  <sheetFormatPr baseColWidth="10" defaultColWidth="11.42578125" defaultRowHeight="12.75" x14ac:dyDescent="0.2"/>
  <cols>
    <col min="1" max="1" width="64.85546875" style="29" customWidth="1"/>
    <col min="2" max="16384" width="11.42578125" style="29"/>
  </cols>
  <sheetData>
    <row r="1" spans="1:1" x14ac:dyDescent="0.2">
      <c r="A1" s="31" t="s">
        <v>81</v>
      </c>
    </row>
    <row r="2" spans="1:1" x14ac:dyDescent="0.2">
      <c r="A2" s="30" t="s">
        <v>82</v>
      </c>
    </row>
    <row r="3" spans="1:1" x14ac:dyDescent="0.2">
      <c r="A3" s="30" t="s">
        <v>83</v>
      </c>
    </row>
    <row r="4" spans="1:1" x14ac:dyDescent="0.2">
      <c r="A4" s="30" t="s">
        <v>84</v>
      </c>
    </row>
    <row r="5" spans="1:1" x14ac:dyDescent="0.2">
      <c r="A5" s="30" t="s">
        <v>85</v>
      </c>
    </row>
    <row r="6" spans="1:1" x14ac:dyDescent="0.2">
      <c r="A6" s="30" t="s">
        <v>86</v>
      </c>
    </row>
    <row r="7" spans="1:1" x14ac:dyDescent="0.2">
      <c r="A7" s="30" t="s">
        <v>87</v>
      </c>
    </row>
    <row r="8" spans="1:1" x14ac:dyDescent="0.2">
      <c r="A8" s="30" t="s">
        <v>88</v>
      </c>
    </row>
    <row r="9" spans="1:1" x14ac:dyDescent="0.2">
      <c r="A9" s="30" t="s">
        <v>89</v>
      </c>
    </row>
    <row r="10" spans="1:1" x14ac:dyDescent="0.2">
      <c r="A10" s="30" t="s">
        <v>90</v>
      </c>
    </row>
    <row r="11" spans="1:1" x14ac:dyDescent="0.2">
      <c r="A11" s="30" t="s">
        <v>91</v>
      </c>
    </row>
    <row r="12" spans="1:1" x14ac:dyDescent="0.2">
      <c r="A12" s="30" t="s">
        <v>92</v>
      </c>
    </row>
    <row r="13" spans="1:1" x14ac:dyDescent="0.2">
      <c r="A13" s="30" t="s">
        <v>93</v>
      </c>
    </row>
    <row r="14" spans="1:1" x14ac:dyDescent="0.2">
      <c r="A14" s="30" t="s">
        <v>94</v>
      </c>
    </row>
    <row r="15" spans="1:1" x14ac:dyDescent="0.2">
      <c r="A15" s="30" t="s">
        <v>95</v>
      </c>
    </row>
    <row r="16" spans="1:1" x14ac:dyDescent="0.2">
      <c r="A16" s="30" t="s">
        <v>96</v>
      </c>
    </row>
    <row r="17" spans="1:1" x14ac:dyDescent="0.2">
      <c r="A17" s="30" t="s">
        <v>97</v>
      </c>
    </row>
    <row r="18" spans="1:1" x14ac:dyDescent="0.2">
      <c r="A18" s="30" t="s">
        <v>98</v>
      </c>
    </row>
    <row r="19" spans="1:1" x14ac:dyDescent="0.2">
      <c r="A19" s="30" t="s">
        <v>99</v>
      </c>
    </row>
    <row r="20" spans="1:1" x14ac:dyDescent="0.2">
      <c r="A20" s="30" t="s">
        <v>100</v>
      </c>
    </row>
    <row r="21" spans="1:1" x14ac:dyDescent="0.2">
      <c r="A21" s="30" t="s">
        <v>101</v>
      </c>
    </row>
    <row r="22" spans="1:1" x14ac:dyDescent="0.2">
      <c r="A22" s="30" t="s">
        <v>102</v>
      </c>
    </row>
    <row r="23" spans="1:1" x14ac:dyDescent="0.2">
      <c r="A23" s="30" t="s">
        <v>103</v>
      </c>
    </row>
    <row r="24" spans="1:1" x14ac:dyDescent="0.2">
      <c r="A24" s="30" t="s">
        <v>104</v>
      </c>
    </row>
    <row r="25" spans="1:1" x14ac:dyDescent="0.2">
      <c r="A25" s="30" t="s">
        <v>105</v>
      </c>
    </row>
    <row r="26" spans="1:1" x14ac:dyDescent="0.2">
      <c r="A26" s="30" t="s">
        <v>106</v>
      </c>
    </row>
    <row r="27" spans="1:1" x14ac:dyDescent="0.2">
      <c r="A27" s="30" t="s">
        <v>107</v>
      </c>
    </row>
    <row r="28" spans="1:1" x14ac:dyDescent="0.2">
      <c r="A28" s="30" t="s">
        <v>108</v>
      </c>
    </row>
    <row r="29" spans="1:1" x14ac:dyDescent="0.2">
      <c r="A29" s="30" t="s">
        <v>109</v>
      </c>
    </row>
    <row r="30" spans="1:1" x14ac:dyDescent="0.2">
      <c r="A30" s="30" t="s">
        <v>110</v>
      </c>
    </row>
    <row r="31" spans="1:1" x14ac:dyDescent="0.2">
      <c r="A31" s="30" t="s">
        <v>111</v>
      </c>
    </row>
    <row r="32" spans="1:1" x14ac:dyDescent="0.2">
      <c r="A32" s="30" t="s">
        <v>112</v>
      </c>
    </row>
    <row r="33" spans="1:1" x14ac:dyDescent="0.2">
      <c r="A33" s="30" t="s">
        <v>113</v>
      </c>
    </row>
    <row r="34" spans="1:1" x14ac:dyDescent="0.2">
      <c r="A34" s="30" t="s">
        <v>114</v>
      </c>
    </row>
    <row r="35" spans="1:1" x14ac:dyDescent="0.2">
      <c r="A35" s="30" t="s">
        <v>115</v>
      </c>
    </row>
    <row r="36" spans="1:1" x14ac:dyDescent="0.2">
      <c r="A36" s="30" t="s">
        <v>116</v>
      </c>
    </row>
    <row r="37" spans="1:1" x14ac:dyDescent="0.2">
      <c r="A37" s="30" t="s">
        <v>117</v>
      </c>
    </row>
    <row r="38" spans="1:1" x14ac:dyDescent="0.2">
      <c r="A38" s="30" t="s">
        <v>118</v>
      </c>
    </row>
    <row r="39" spans="1:1" x14ac:dyDescent="0.2">
      <c r="A39" s="30" t="s">
        <v>119</v>
      </c>
    </row>
    <row r="40" spans="1:1" x14ac:dyDescent="0.2">
      <c r="A40" s="30" t="s">
        <v>120</v>
      </c>
    </row>
    <row r="41" spans="1:1" x14ac:dyDescent="0.2">
      <c r="A41" s="30" t="s">
        <v>121</v>
      </c>
    </row>
    <row r="42" spans="1:1" x14ac:dyDescent="0.2">
      <c r="A42" s="30" t="s">
        <v>122</v>
      </c>
    </row>
    <row r="43" spans="1:1" x14ac:dyDescent="0.2">
      <c r="A43" s="30" t="s">
        <v>123</v>
      </c>
    </row>
    <row r="44" spans="1:1" x14ac:dyDescent="0.2">
      <c r="A44" s="30" t="s">
        <v>124</v>
      </c>
    </row>
    <row r="45" spans="1:1" x14ac:dyDescent="0.2">
      <c r="A45" s="30" t="s">
        <v>125</v>
      </c>
    </row>
    <row r="46" spans="1:1" x14ac:dyDescent="0.2">
      <c r="A46" s="30" t="s">
        <v>126</v>
      </c>
    </row>
    <row r="47" spans="1:1" x14ac:dyDescent="0.2">
      <c r="A47" s="30" t="s">
        <v>127</v>
      </c>
    </row>
    <row r="48" spans="1:1" x14ac:dyDescent="0.2">
      <c r="A48" s="30" t="s">
        <v>128</v>
      </c>
    </row>
    <row r="49" spans="1:1" x14ac:dyDescent="0.2">
      <c r="A49" s="30" t="s">
        <v>129</v>
      </c>
    </row>
    <row r="50" spans="1:1" x14ac:dyDescent="0.2">
      <c r="A50" s="30" t="s">
        <v>130</v>
      </c>
    </row>
    <row r="51" spans="1:1" x14ac:dyDescent="0.2">
      <c r="A51" s="30" t="s">
        <v>131</v>
      </c>
    </row>
    <row r="52" spans="1:1" x14ac:dyDescent="0.2">
      <c r="A52" s="30" t="s">
        <v>132</v>
      </c>
    </row>
    <row r="53" spans="1:1" ht="15" customHeight="1" x14ac:dyDescent="0.2">
      <c r="A53" s="30" t="s">
        <v>132</v>
      </c>
    </row>
    <row r="54" spans="1:1" x14ac:dyDescent="0.2">
      <c r="A54" s="30" t="s">
        <v>133</v>
      </c>
    </row>
    <row r="55" spans="1:1" x14ac:dyDescent="0.2">
      <c r="A55" s="30" t="s">
        <v>134</v>
      </c>
    </row>
    <row r="56" spans="1:1" x14ac:dyDescent="0.2">
      <c r="A56" s="30" t="s">
        <v>135</v>
      </c>
    </row>
    <row r="57" spans="1:1" x14ac:dyDescent="0.2">
      <c r="A57" s="30" t="s">
        <v>136</v>
      </c>
    </row>
    <row r="58" spans="1:1" x14ac:dyDescent="0.2">
      <c r="A58" s="30" t="s">
        <v>137</v>
      </c>
    </row>
    <row r="59" spans="1:1" x14ac:dyDescent="0.2">
      <c r="A59" s="30" t="s">
        <v>138</v>
      </c>
    </row>
    <row r="60" spans="1:1" x14ac:dyDescent="0.2">
      <c r="A60" s="30" t="s">
        <v>139</v>
      </c>
    </row>
    <row r="61" spans="1:1" x14ac:dyDescent="0.2">
      <c r="A61" s="30" t="s">
        <v>140</v>
      </c>
    </row>
    <row r="62" spans="1:1" x14ac:dyDescent="0.2">
      <c r="A62" s="30" t="s">
        <v>141</v>
      </c>
    </row>
    <row r="63" spans="1:1" x14ac:dyDescent="0.2">
      <c r="A63" s="30" t="s">
        <v>142</v>
      </c>
    </row>
    <row r="64" spans="1:1" x14ac:dyDescent="0.2">
      <c r="A64" s="30" t="s">
        <v>143</v>
      </c>
    </row>
    <row r="65" spans="1:1" x14ac:dyDescent="0.2">
      <c r="A65" s="30" t="s">
        <v>144</v>
      </c>
    </row>
    <row r="66" spans="1:1" x14ac:dyDescent="0.2">
      <c r="A66" s="30" t="s">
        <v>145</v>
      </c>
    </row>
    <row r="67" spans="1:1" x14ac:dyDescent="0.2">
      <c r="A67" s="30" t="s">
        <v>146</v>
      </c>
    </row>
    <row r="68" spans="1:1" x14ac:dyDescent="0.2">
      <c r="A68" s="30" t="s">
        <v>147</v>
      </c>
    </row>
    <row r="69" spans="1:1" x14ac:dyDescent="0.2">
      <c r="A69" s="30" t="s">
        <v>148</v>
      </c>
    </row>
    <row r="70" spans="1:1" x14ac:dyDescent="0.2">
      <c r="A70" s="30" t="s">
        <v>149</v>
      </c>
    </row>
    <row r="71" spans="1:1" x14ac:dyDescent="0.2">
      <c r="A71" s="30" t="s">
        <v>150</v>
      </c>
    </row>
    <row r="72" spans="1:1" x14ac:dyDescent="0.2">
      <c r="A72" s="30" t="s">
        <v>151</v>
      </c>
    </row>
    <row r="73" spans="1:1" ht="15" customHeight="1" x14ac:dyDescent="0.2">
      <c r="A73" s="30" t="s">
        <v>152</v>
      </c>
    </row>
    <row r="74" spans="1:1" x14ac:dyDescent="0.2">
      <c r="A74" s="30" t="s">
        <v>153</v>
      </c>
    </row>
    <row r="75" spans="1:1" x14ac:dyDescent="0.2">
      <c r="A75" s="30" t="s">
        <v>154</v>
      </c>
    </row>
    <row r="76" spans="1:1" x14ac:dyDescent="0.2">
      <c r="A76" s="30" t="s">
        <v>155</v>
      </c>
    </row>
    <row r="77" spans="1:1" x14ac:dyDescent="0.2">
      <c r="A77" s="30" t="s">
        <v>156</v>
      </c>
    </row>
    <row r="78" spans="1:1" x14ac:dyDescent="0.2">
      <c r="A78" s="30" t="s">
        <v>157</v>
      </c>
    </row>
    <row r="79" spans="1:1" x14ac:dyDescent="0.2">
      <c r="A79" s="30" t="s">
        <v>158</v>
      </c>
    </row>
    <row r="80" spans="1:1" x14ac:dyDescent="0.2">
      <c r="A80" s="30" t="s">
        <v>159</v>
      </c>
    </row>
    <row r="81" spans="1:1" x14ac:dyDescent="0.2">
      <c r="A81" s="30" t="s">
        <v>160</v>
      </c>
    </row>
    <row r="82" spans="1:1" x14ac:dyDescent="0.2">
      <c r="A82" s="30" t="s">
        <v>161</v>
      </c>
    </row>
    <row r="83" spans="1:1" x14ac:dyDescent="0.2">
      <c r="A83" s="30" t="s">
        <v>162</v>
      </c>
    </row>
    <row r="84" spans="1:1" x14ac:dyDescent="0.2">
      <c r="A84" s="30" t="s">
        <v>163</v>
      </c>
    </row>
    <row r="85" spans="1:1" ht="15" customHeight="1" x14ac:dyDescent="0.2">
      <c r="A85" s="30" t="s">
        <v>164</v>
      </c>
    </row>
    <row r="86" spans="1:1" ht="15" customHeight="1" x14ac:dyDescent="0.2">
      <c r="A86" s="30" t="s">
        <v>165</v>
      </c>
    </row>
    <row r="87" spans="1:1" x14ac:dyDescent="0.2">
      <c r="A87" s="30" t="s">
        <v>166</v>
      </c>
    </row>
    <row r="88" spans="1:1" x14ac:dyDescent="0.2">
      <c r="A88" s="30" t="s">
        <v>167</v>
      </c>
    </row>
    <row r="89" spans="1:1" x14ac:dyDescent="0.2">
      <c r="A89" s="30" t="s">
        <v>168</v>
      </c>
    </row>
    <row r="90" spans="1:1" x14ac:dyDescent="0.2">
      <c r="A90" s="30" t="s">
        <v>169</v>
      </c>
    </row>
    <row r="91" spans="1:1" x14ac:dyDescent="0.2">
      <c r="A91" s="30" t="s">
        <v>170</v>
      </c>
    </row>
    <row r="92" spans="1:1" x14ac:dyDescent="0.2">
      <c r="A92" s="30" t="s">
        <v>171</v>
      </c>
    </row>
    <row r="93" spans="1:1" x14ac:dyDescent="0.2">
      <c r="A93" s="30" t="s">
        <v>172</v>
      </c>
    </row>
    <row r="94" spans="1:1" x14ac:dyDescent="0.2">
      <c r="A94" s="30" t="s">
        <v>173</v>
      </c>
    </row>
    <row r="95" spans="1:1" x14ac:dyDescent="0.2">
      <c r="A95" s="30" t="s">
        <v>174</v>
      </c>
    </row>
    <row r="96" spans="1:1" x14ac:dyDescent="0.2">
      <c r="A96" s="30" t="s">
        <v>175</v>
      </c>
    </row>
    <row r="97" spans="1:1" x14ac:dyDescent="0.2">
      <c r="A97" s="30" t="s">
        <v>176</v>
      </c>
    </row>
    <row r="98" spans="1:1" x14ac:dyDescent="0.2">
      <c r="A98" s="30" t="s">
        <v>177</v>
      </c>
    </row>
    <row r="99" spans="1:1" x14ac:dyDescent="0.2">
      <c r="A99" s="30" t="s">
        <v>178</v>
      </c>
    </row>
    <row r="100" spans="1:1" ht="15" customHeight="1" x14ac:dyDescent="0.2">
      <c r="A100" s="30" t="s">
        <v>179</v>
      </c>
    </row>
    <row r="101" spans="1:1" x14ac:dyDescent="0.2">
      <c r="A101" s="30" t="s">
        <v>180</v>
      </c>
    </row>
    <row r="102" spans="1:1" x14ac:dyDescent="0.2">
      <c r="A102" s="30" t="s">
        <v>181</v>
      </c>
    </row>
    <row r="103" spans="1:1" x14ac:dyDescent="0.2">
      <c r="A103" s="30" t="s">
        <v>182</v>
      </c>
    </row>
    <row r="104" spans="1:1" x14ac:dyDescent="0.2">
      <c r="A104" s="30" t="s">
        <v>183</v>
      </c>
    </row>
    <row r="105" spans="1:1" x14ac:dyDescent="0.2">
      <c r="A105" s="30" t="s">
        <v>184</v>
      </c>
    </row>
    <row r="106" spans="1:1" x14ac:dyDescent="0.2">
      <c r="A106" s="30" t="s">
        <v>185</v>
      </c>
    </row>
    <row r="107" spans="1:1" x14ac:dyDescent="0.2">
      <c r="A107" s="30" t="s">
        <v>186</v>
      </c>
    </row>
    <row r="108" spans="1:1" x14ac:dyDescent="0.2">
      <c r="A108" s="30" t="s">
        <v>187</v>
      </c>
    </row>
    <row r="109" spans="1:1" x14ac:dyDescent="0.2">
      <c r="A109" s="30" t="s">
        <v>188</v>
      </c>
    </row>
    <row r="110" spans="1:1" x14ac:dyDescent="0.2">
      <c r="A110" s="30" t="s">
        <v>189</v>
      </c>
    </row>
    <row r="111" spans="1:1" x14ac:dyDescent="0.2">
      <c r="A111" s="30" t="s">
        <v>190</v>
      </c>
    </row>
    <row r="112" spans="1:1" x14ac:dyDescent="0.2">
      <c r="A112" s="30" t="s">
        <v>191</v>
      </c>
    </row>
    <row r="113" spans="1:1" x14ac:dyDescent="0.2">
      <c r="A113" s="30" t="s">
        <v>192</v>
      </c>
    </row>
    <row r="114" spans="1:1" x14ac:dyDescent="0.2">
      <c r="A114" s="30" t="s">
        <v>193</v>
      </c>
    </row>
    <row r="115" spans="1:1" x14ac:dyDescent="0.2">
      <c r="A115" s="30" t="s">
        <v>194</v>
      </c>
    </row>
    <row r="116" spans="1:1" x14ac:dyDescent="0.2">
      <c r="A116" s="30" t="s">
        <v>195</v>
      </c>
    </row>
    <row r="117" spans="1:1" x14ac:dyDescent="0.2">
      <c r="A117" s="30" t="s">
        <v>196</v>
      </c>
    </row>
    <row r="118" spans="1:1" x14ac:dyDescent="0.2">
      <c r="A118" s="30" t="s">
        <v>197</v>
      </c>
    </row>
    <row r="119" spans="1:1" x14ac:dyDescent="0.2">
      <c r="A119" s="30" t="s">
        <v>198</v>
      </c>
    </row>
    <row r="120" spans="1:1" x14ac:dyDescent="0.2">
      <c r="A120" s="30" t="s">
        <v>199</v>
      </c>
    </row>
    <row r="121" spans="1:1" x14ac:dyDescent="0.2">
      <c r="A121" s="30" t="s">
        <v>200</v>
      </c>
    </row>
    <row r="122" spans="1:1" x14ac:dyDescent="0.2">
      <c r="A122" s="30" t="s">
        <v>201</v>
      </c>
    </row>
    <row r="123" spans="1:1" ht="25.5" x14ac:dyDescent="0.2">
      <c r="A123" s="30" t="s">
        <v>202</v>
      </c>
    </row>
    <row r="124" spans="1:1" x14ac:dyDescent="0.2">
      <c r="A124" s="30" t="s">
        <v>203</v>
      </c>
    </row>
    <row r="125" spans="1:1" x14ac:dyDescent="0.2">
      <c r="A125" s="30" t="s">
        <v>204</v>
      </c>
    </row>
    <row r="126" spans="1:1" x14ac:dyDescent="0.2">
      <c r="A126" s="30" t="s">
        <v>205</v>
      </c>
    </row>
    <row r="127" spans="1:1" x14ac:dyDescent="0.2">
      <c r="A127" s="30" t="s">
        <v>206</v>
      </c>
    </row>
    <row r="128" spans="1:1" x14ac:dyDescent="0.2">
      <c r="A128" s="30" t="s">
        <v>207</v>
      </c>
    </row>
    <row r="129" spans="1:1" ht="25.5" x14ac:dyDescent="0.2">
      <c r="A129" s="30" t="s">
        <v>208</v>
      </c>
    </row>
    <row r="130" spans="1:1" x14ac:dyDescent="0.2">
      <c r="A130" s="30" t="s">
        <v>209</v>
      </c>
    </row>
    <row r="131" spans="1:1" ht="25.5" x14ac:dyDescent="0.2">
      <c r="A131" s="30" t="s">
        <v>210</v>
      </c>
    </row>
    <row r="132" spans="1:1" ht="25.5" x14ac:dyDescent="0.2">
      <c r="A132" s="30" t="s">
        <v>211</v>
      </c>
    </row>
    <row r="133" spans="1:1" ht="25.5" x14ac:dyDescent="0.2">
      <c r="A133" s="30" t="s">
        <v>212</v>
      </c>
    </row>
    <row r="134" spans="1:1" ht="25.5" x14ac:dyDescent="0.2">
      <c r="A134" s="30" t="s">
        <v>213</v>
      </c>
    </row>
    <row r="135" spans="1:1" ht="25.5" x14ac:dyDescent="0.2">
      <c r="A135" s="30" t="s">
        <v>214</v>
      </c>
    </row>
    <row r="136" spans="1:1" ht="15" customHeight="1" x14ac:dyDescent="0.2">
      <c r="A136" s="30" t="s">
        <v>215</v>
      </c>
    </row>
    <row r="137" spans="1:1" x14ac:dyDescent="0.2">
      <c r="A137" s="30" t="s">
        <v>216</v>
      </c>
    </row>
    <row r="138" spans="1:1" x14ac:dyDescent="0.2">
      <c r="A138" s="30" t="s">
        <v>217</v>
      </c>
    </row>
    <row r="139" spans="1:1" x14ac:dyDescent="0.2">
      <c r="A139" s="30" t="s">
        <v>218</v>
      </c>
    </row>
    <row r="140" spans="1:1" x14ac:dyDescent="0.2">
      <c r="A140" s="30" t="s">
        <v>219</v>
      </c>
    </row>
    <row r="141" spans="1:1" x14ac:dyDescent="0.2">
      <c r="A141" s="30" t="s">
        <v>220</v>
      </c>
    </row>
    <row r="142" spans="1:1" x14ac:dyDescent="0.2">
      <c r="A142" s="30" t="s">
        <v>221</v>
      </c>
    </row>
    <row r="143" spans="1:1" x14ac:dyDescent="0.2">
      <c r="A143" s="30" t="s">
        <v>222</v>
      </c>
    </row>
    <row r="144" spans="1:1" x14ac:dyDescent="0.2">
      <c r="A144" s="30" t="s">
        <v>223</v>
      </c>
    </row>
    <row r="145" spans="1:1" x14ac:dyDescent="0.2">
      <c r="A145" s="30" t="s">
        <v>224</v>
      </c>
    </row>
    <row r="146" spans="1:1" x14ac:dyDescent="0.2">
      <c r="A146" s="30" t="s">
        <v>225</v>
      </c>
    </row>
    <row r="147" spans="1:1" x14ac:dyDescent="0.2">
      <c r="A147" s="30" t="s">
        <v>226</v>
      </c>
    </row>
    <row r="148" spans="1:1" x14ac:dyDescent="0.2">
      <c r="A148" s="30" t="s">
        <v>227</v>
      </c>
    </row>
    <row r="149" spans="1:1" x14ac:dyDescent="0.2">
      <c r="A149" s="30" t="s">
        <v>228</v>
      </c>
    </row>
    <row r="150" spans="1:1" x14ac:dyDescent="0.2">
      <c r="A150" s="30" t="s">
        <v>229</v>
      </c>
    </row>
    <row r="151" spans="1:1" x14ac:dyDescent="0.2">
      <c r="A151" s="30" t="s">
        <v>230</v>
      </c>
    </row>
    <row r="152" spans="1:1" x14ac:dyDescent="0.2">
      <c r="A152" s="30" t="s">
        <v>231</v>
      </c>
    </row>
    <row r="153" spans="1:1" x14ac:dyDescent="0.2">
      <c r="A153" s="30" t="s">
        <v>232</v>
      </c>
    </row>
    <row r="154" spans="1:1" x14ac:dyDescent="0.2">
      <c r="A154" s="30" t="s">
        <v>233</v>
      </c>
    </row>
    <row r="155" spans="1:1" x14ac:dyDescent="0.2">
      <c r="A155" s="30" t="s">
        <v>234</v>
      </c>
    </row>
    <row r="156" spans="1:1" x14ac:dyDescent="0.2">
      <c r="A156" s="30" t="s">
        <v>235</v>
      </c>
    </row>
    <row r="157" spans="1:1" x14ac:dyDescent="0.2">
      <c r="A157" s="30" t="s">
        <v>236</v>
      </c>
    </row>
    <row r="158" spans="1:1" x14ac:dyDescent="0.2">
      <c r="A158" s="30" t="s">
        <v>237</v>
      </c>
    </row>
    <row r="159" spans="1:1" x14ac:dyDescent="0.2">
      <c r="A159" s="30" t="s">
        <v>238</v>
      </c>
    </row>
    <row r="160" spans="1:1" x14ac:dyDescent="0.2">
      <c r="A160" s="30" t="s">
        <v>239</v>
      </c>
    </row>
    <row r="161" spans="1:1" x14ac:dyDescent="0.2">
      <c r="A161" s="30" t="s">
        <v>240</v>
      </c>
    </row>
    <row r="162" spans="1:1" x14ac:dyDescent="0.2">
      <c r="A162" s="30" t="s">
        <v>241</v>
      </c>
    </row>
    <row r="163" spans="1:1" x14ac:dyDescent="0.2">
      <c r="A163" s="30" t="s">
        <v>242</v>
      </c>
    </row>
    <row r="164" spans="1:1" x14ac:dyDescent="0.2">
      <c r="A164" s="30" t="s">
        <v>243</v>
      </c>
    </row>
    <row r="165" spans="1:1" x14ac:dyDescent="0.2">
      <c r="A165" s="30" t="s">
        <v>244</v>
      </c>
    </row>
    <row r="166" spans="1:1" x14ac:dyDescent="0.2">
      <c r="A166" s="30"/>
    </row>
    <row r="167" spans="1:1" x14ac:dyDescent="0.2">
      <c r="A167" s="30"/>
    </row>
    <row r="168" spans="1:1" x14ac:dyDescent="0.2">
      <c r="A168" s="30"/>
    </row>
    <row r="169" spans="1:1" x14ac:dyDescent="0.2">
      <c r="A169" s="30"/>
    </row>
    <row r="170" spans="1:1" x14ac:dyDescent="0.2">
      <c r="A170" s="30"/>
    </row>
    <row r="171" spans="1:1" x14ac:dyDescent="0.2">
      <c r="A171" s="30"/>
    </row>
    <row r="172" spans="1:1" x14ac:dyDescent="0.2">
      <c r="A172" s="30"/>
    </row>
    <row r="173" spans="1:1" x14ac:dyDescent="0.2">
      <c r="A173" s="30"/>
    </row>
    <row r="174" spans="1:1" x14ac:dyDescent="0.2">
      <c r="A174" s="30"/>
    </row>
    <row r="175" spans="1:1" x14ac:dyDescent="0.2">
      <c r="A175" s="30"/>
    </row>
    <row r="176" spans="1:1" x14ac:dyDescent="0.2">
      <c r="A176" s="30"/>
    </row>
    <row r="177" spans="1:1" x14ac:dyDescent="0.2">
      <c r="A177" s="30"/>
    </row>
    <row r="178" spans="1:1" x14ac:dyDescent="0.2">
      <c r="A178" s="30"/>
    </row>
    <row r="179" spans="1:1" x14ac:dyDescent="0.2">
      <c r="A179" s="30"/>
    </row>
    <row r="180" spans="1:1" x14ac:dyDescent="0.2">
      <c r="A180" s="30"/>
    </row>
    <row r="181" spans="1:1" x14ac:dyDescent="0.2">
      <c r="A181" s="30"/>
    </row>
    <row r="182" spans="1:1" x14ac:dyDescent="0.2">
      <c r="A182" s="30"/>
    </row>
    <row r="183" spans="1:1" x14ac:dyDescent="0.2">
      <c r="A183" s="30"/>
    </row>
    <row r="184" spans="1:1" x14ac:dyDescent="0.2">
      <c r="A184" s="30"/>
    </row>
    <row r="185" spans="1:1" x14ac:dyDescent="0.2">
      <c r="A185" s="30"/>
    </row>
    <row r="186" spans="1:1" x14ac:dyDescent="0.2">
      <c r="A186" s="30"/>
    </row>
    <row r="187" spans="1:1" x14ac:dyDescent="0.2">
      <c r="A187" s="30"/>
    </row>
    <row r="188" spans="1:1" x14ac:dyDescent="0.2">
      <c r="A188" s="30"/>
    </row>
    <row r="189" spans="1:1" x14ac:dyDescent="0.2">
      <c r="A189" s="30"/>
    </row>
    <row r="190" spans="1:1" x14ac:dyDescent="0.2">
      <c r="A190" s="30"/>
    </row>
    <row r="191" spans="1:1" x14ac:dyDescent="0.2">
      <c r="A191" s="30"/>
    </row>
    <row r="192" spans="1:1" x14ac:dyDescent="0.2">
      <c r="A192" s="30"/>
    </row>
    <row r="193" spans="1:1" x14ac:dyDescent="0.2">
      <c r="A193" s="30"/>
    </row>
    <row r="194" spans="1:1" x14ac:dyDescent="0.2">
      <c r="A194" s="30"/>
    </row>
    <row r="195" spans="1:1" x14ac:dyDescent="0.2">
      <c r="A195" s="30"/>
    </row>
    <row r="196" spans="1:1" x14ac:dyDescent="0.2">
      <c r="A196" s="30"/>
    </row>
    <row r="197" spans="1:1" x14ac:dyDescent="0.2">
      <c r="A197" s="30"/>
    </row>
    <row r="198" spans="1:1" x14ac:dyDescent="0.2">
      <c r="A198" s="30"/>
    </row>
    <row r="199" spans="1:1" x14ac:dyDescent="0.2">
      <c r="A199" s="30"/>
    </row>
    <row r="200" spans="1:1" x14ac:dyDescent="0.2">
      <c r="A200" s="30"/>
    </row>
    <row r="201" spans="1:1" x14ac:dyDescent="0.2">
      <c r="A201" s="30"/>
    </row>
    <row r="202" spans="1:1" x14ac:dyDescent="0.2">
      <c r="A202" s="30"/>
    </row>
    <row r="203" spans="1:1" x14ac:dyDescent="0.2">
      <c r="A203" s="30"/>
    </row>
    <row r="204" spans="1:1" x14ac:dyDescent="0.2">
      <c r="A204" s="30"/>
    </row>
    <row r="205" spans="1:1" x14ac:dyDescent="0.2">
      <c r="A205" s="30"/>
    </row>
    <row r="206" spans="1:1" x14ac:dyDescent="0.2">
      <c r="A206" s="30"/>
    </row>
    <row r="207" spans="1:1" x14ac:dyDescent="0.2">
      <c r="A207" s="30"/>
    </row>
    <row r="208" spans="1:1" x14ac:dyDescent="0.2">
      <c r="A208" s="30"/>
    </row>
    <row r="209" spans="1:1" x14ac:dyDescent="0.2">
      <c r="A209" s="30"/>
    </row>
    <row r="210" spans="1:1" x14ac:dyDescent="0.2">
      <c r="A210" s="30"/>
    </row>
    <row r="211" spans="1:1" x14ac:dyDescent="0.2">
      <c r="A211" s="30"/>
    </row>
    <row r="212" spans="1:1" x14ac:dyDescent="0.2">
      <c r="A212" s="30"/>
    </row>
    <row r="213" spans="1:1" x14ac:dyDescent="0.2">
      <c r="A213" s="30"/>
    </row>
    <row r="214" spans="1:1" x14ac:dyDescent="0.2">
      <c r="A214" s="30"/>
    </row>
    <row r="215" spans="1:1" x14ac:dyDescent="0.2">
      <c r="A215" s="30"/>
    </row>
    <row r="216" spans="1:1" x14ac:dyDescent="0.2">
      <c r="A216" s="30"/>
    </row>
    <row r="217" spans="1:1" x14ac:dyDescent="0.2">
      <c r="A217" s="30"/>
    </row>
    <row r="218" spans="1:1" x14ac:dyDescent="0.2">
      <c r="A218" s="30"/>
    </row>
    <row r="219" spans="1:1" x14ac:dyDescent="0.2">
      <c r="A219" s="30"/>
    </row>
    <row r="220" spans="1:1" x14ac:dyDescent="0.2">
      <c r="A220" s="30"/>
    </row>
    <row r="221" spans="1:1" x14ac:dyDescent="0.2">
      <c r="A221" s="30"/>
    </row>
    <row r="222" spans="1:1" x14ac:dyDescent="0.2">
      <c r="A222" s="30"/>
    </row>
    <row r="223" spans="1:1" x14ac:dyDescent="0.2">
      <c r="A223" s="30"/>
    </row>
    <row r="224" spans="1:1" x14ac:dyDescent="0.2">
      <c r="A224" s="30"/>
    </row>
    <row r="225" spans="1:1" x14ac:dyDescent="0.2">
      <c r="A225" s="30"/>
    </row>
    <row r="226" spans="1:1" x14ac:dyDescent="0.2">
      <c r="A226" s="30"/>
    </row>
    <row r="227" spans="1:1" x14ac:dyDescent="0.2">
      <c r="A227" s="30"/>
    </row>
    <row r="228" spans="1:1" x14ac:dyDescent="0.2">
      <c r="A228" s="30"/>
    </row>
    <row r="229" spans="1:1" x14ac:dyDescent="0.2">
      <c r="A229" s="30"/>
    </row>
    <row r="230" spans="1:1" x14ac:dyDescent="0.2">
      <c r="A230" s="30"/>
    </row>
    <row r="231" spans="1:1" x14ac:dyDescent="0.2">
      <c r="A231" s="30"/>
    </row>
    <row r="232" spans="1:1" x14ac:dyDescent="0.2">
      <c r="A232" s="30"/>
    </row>
    <row r="233" spans="1:1" x14ac:dyDescent="0.2">
      <c r="A233" s="30"/>
    </row>
    <row r="234" spans="1:1" x14ac:dyDescent="0.2">
      <c r="A234" s="30"/>
    </row>
    <row r="235" spans="1:1" x14ac:dyDescent="0.2">
      <c r="A235" s="30"/>
    </row>
    <row r="236" spans="1:1" x14ac:dyDescent="0.2">
      <c r="A236" s="30"/>
    </row>
    <row r="237" spans="1:1" x14ac:dyDescent="0.2">
      <c r="A237" s="30"/>
    </row>
    <row r="238" spans="1:1" x14ac:dyDescent="0.2">
      <c r="A238" s="30"/>
    </row>
    <row r="239" spans="1:1" x14ac:dyDescent="0.2">
      <c r="A239" s="30"/>
    </row>
    <row r="240" spans="1:1" x14ac:dyDescent="0.2">
      <c r="A240" s="30"/>
    </row>
    <row r="241" spans="1:1" x14ac:dyDescent="0.2">
      <c r="A241" s="30"/>
    </row>
    <row r="242" spans="1:1" x14ac:dyDescent="0.2">
      <c r="A242" s="30"/>
    </row>
    <row r="243" spans="1:1" x14ac:dyDescent="0.2">
      <c r="A243" s="30"/>
    </row>
    <row r="244" spans="1:1" x14ac:dyDescent="0.2">
      <c r="A244" s="30"/>
    </row>
    <row r="245" spans="1:1" x14ac:dyDescent="0.2">
      <c r="A245" s="30"/>
    </row>
    <row r="246" spans="1:1" x14ac:dyDescent="0.2">
      <c r="A246" s="30"/>
    </row>
    <row r="247" spans="1:1" x14ac:dyDescent="0.2">
      <c r="A247" s="30"/>
    </row>
    <row r="248" spans="1:1" x14ac:dyDescent="0.2">
      <c r="A248" s="30"/>
    </row>
    <row r="249" spans="1:1" x14ac:dyDescent="0.2">
      <c r="A249" s="30"/>
    </row>
    <row r="250" spans="1:1" x14ac:dyDescent="0.2">
      <c r="A250" s="30"/>
    </row>
    <row r="251" spans="1:1" x14ac:dyDescent="0.2">
      <c r="A251" s="30"/>
    </row>
    <row r="252" spans="1:1" x14ac:dyDescent="0.2">
      <c r="A252" s="30"/>
    </row>
    <row r="253" spans="1:1" x14ac:dyDescent="0.2">
      <c r="A253" s="30"/>
    </row>
    <row r="254" spans="1:1" x14ac:dyDescent="0.2">
      <c r="A254" s="30"/>
    </row>
    <row r="255" spans="1:1" x14ac:dyDescent="0.2">
      <c r="A255" s="30"/>
    </row>
    <row r="256" spans="1:1" x14ac:dyDescent="0.2">
      <c r="A256" s="30"/>
    </row>
    <row r="257" spans="1:1" x14ac:dyDescent="0.2">
      <c r="A257" s="30"/>
    </row>
    <row r="258" spans="1:1" x14ac:dyDescent="0.2">
      <c r="A258" s="30"/>
    </row>
    <row r="259" spans="1:1" x14ac:dyDescent="0.2">
      <c r="A259" s="30"/>
    </row>
    <row r="260" spans="1:1" x14ac:dyDescent="0.2">
      <c r="A260" s="30"/>
    </row>
    <row r="261" spans="1:1" x14ac:dyDescent="0.2">
      <c r="A261" s="30"/>
    </row>
    <row r="262" spans="1:1" x14ac:dyDescent="0.2">
      <c r="A262" s="30"/>
    </row>
    <row r="263" spans="1:1" x14ac:dyDescent="0.2">
      <c r="A263" s="30"/>
    </row>
    <row r="264" spans="1:1" x14ac:dyDescent="0.2">
      <c r="A264" s="30"/>
    </row>
    <row r="265" spans="1:1" x14ac:dyDescent="0.2">
      <c r="A265" s="30"/>
    </row>
    <row r="266" spans="1:1" x14ac:dyDescent="0.2">
      <c r="A266" s="30"/>
    </row>
    <row r="267" spans="1:1" x14ac:dyDescent="0.2">
      <c r="A267" s="30"/>
    </row>
    <row r="268" spans="1:1" x14ac:dyDescent="0.2">
      <c r="A268" s="30"/>
    </row>
    <row r="269" spans="1:1" x14ac:dyDescent="0.2">
      <c r="A269" s="30"/>
    </row>
    <row r="270" spans="1:1" x14ac:dyDescent="0.2">
      <c r="A270" s="30"/>
    </row>
    <row r="271" spans="1:1" x14ac:dyDescent="0.2">
      <c r="A271" s="30"/>
    </row>
    <row r="272" spans="1:1" x14ac:dyDescent="0.2">
      <c r="A272" s="30"/>
    </row>
    <row r="273" spans="1:1" x14ac:dyDescent="0.2">
      <c r="A273" s="30"/>
    </row>
    <row r="274" spans="1:1" x14ac:dyDescent="0.2">
      <c r="A274" s="30"/>
    </row>
    <row r="275" spans="1:1" x14ac:dyDescent="0.2">
      <c r="A275" s="30"/>
    </row>
    <row r="276" spans="1:1" ht="15" customHeight="1" x14ac:dyDescent="0.2">
      <c r="A276" s="30"/>
    </row>
    <row r="277" spans="1:1" x14ac:dyDescent="0.2">
      <c r="A277" s="30"/>
    </row>
    <row r="278" spans="1:1" x14ac:dyDescent="0.2">
      <c r="A278" s="30"/>
    </row>
    <row r="279" spans="1:1" x14ac:dyDescent="0.2">
      <c r="A279" s="30"/>
    </row>
    <row r="280" spans="1:1" x14ac:dyDescent="0.2">
      <c r="A280" s="30"/>
    </row>
    <row r="281" spans="1:1" x14ac:dyDescent="0.2">
      <c r="A281" s="30"/>
    </row>
    <row r="282" spans="1:1" x14ac:dyDescent="0.2">
      <c r="A282" s="30"/>
    </row>
    <row r="283" spans="1:1" x14ac:dyDescent="0.2">
      <c r="A283" s="30"/>
    </row>
    <row r="284" spans="1:1" x14ac:dyDescent="0.2">
      <c r="A284" s="30"/>
    </row>
    <row r="285" spans="1:1" x14ac:dyDescent="0.2">
      <c r="A285" s="30"/>
    </row>
    <row r="286" spans="1:1" x14ac:dyDescent="0.2">
      <c r="A286" s="30"/>
    </row>
    <row r="287" spans="1:1" x14ac:dyDescent="0.2">
      <c r="A287" s="30"/>
    </row>
    <row r="288" spans="1:1" x14ac:dyDescent="0.2">
      <c r="A288" s="30"/>
    </row>
    <row r="289" spans="1:1" x14ac:dyDescent="0.2">
      <c r="A289" s="30"/>
    </row>
    <row r="290" spans="1:1" x14ac:dyDescent="0.2">
      <c r="A290" s="30"/>
    </row>
    <row r="291" spans="1:1" x14ac:dyDescent="0.2">
      <c r="A291" s="30"/>
    </row>
    <row r="292" spans="1:1" x14ac:dyDescent="0.2">
      <c r="A292" s="30"/>
    </row>
    <row r="293" spans="1:1" x14ac:dyDescent="0.2">
      <c r="A293" s="30"/>
    </row>
    <row r="294" spans="1:1" x14ac:dyDescent="0.2">
      <c r="A294" s="30"/>
    </row>
    <row r="295" spans="1:1" x14ac:dyDescent="0.2">
      <c r="A295" s="30"/>
    </row>
    <row r="296" spans="1:1" x14ac:dyDescent="0.2">
      <c r="A296" s="30"/>
    </row>
    <row r="297" spans="1:1" x14ac:dyDescent="0.2">
      <c r="A297" s="30"/>
    </row>
    <row r="298" spans="1:1" x14ac:dyDescent="0.2">
      <c r="A298" s="30"/>
    </row>
    <row r="299" spans="1:1" x14ac:dyDescent="0.2">
      <c r="A299" s="30"/>
    </row>
    <row r="300" spans="1:1" x14ac:dyDescent="0.2">
      <c r="A300" s="30"/>
    </row>
    <row r="301" spans="1:1" x14ac:dyDescent="0.2">
      <c r="A301" s="30"/>
    </row>
    <row r="302" spans="1:1" x14ac:dyDescent="0.2">
      <c r="A302" s="30"/>
    </row>
    <row r="303" spans="1:1" x14ac:dyDescent="0.2">
      <c r="A303" s="30"/>
    </row>
    <row r="304" spans="1:1" x14ac:dyDescent="0.2">
      <c r="A304" s="30"/>
    </row>
    <row r="305" spans="1:1" x14ac:dyDescent="0.2">
      <c r="A305" s="30"/>
    </row>
    <row r="306" spans="1:1" x14ac:dyDescent="0.2">
      <c r="A306" s="30"/>
    </row>
    <row r="307" spans="1:1" x14ac:dyDescent="0.2">
      <c r="A307" s="30"/>
    </row>
    <row r="308" spans="1:1" x14ac:dyDescent="0.2">
      <c r="A308" s="30"/>
    </row>
    <row r="309" spans="1:1" x14ac:dyDescent="0.2">
      <c r="A309" s="30"/>
    </row>
    <row r="310" spans="1:1" x14ac:dyDescent="0.2">
      <c r="A310" s="30"/>
    </row>
    <row r="311" spans="1:1" x14ac:dyDescent="0.2">
      <c r="A311" s="30"/>
    </row>
    <row r="312" spans="1:1" x14ac:dyDescent="0.2">
      <c r="A312" s="30"/>
    </row>
    <row r="313" spans="1:1" x14ac:dyDescent="0.2">
      <c r="A313" s="30"/>
    </row>
    <row r="314" spans="1:1" x14ac:dyDescent="0.2">
      <c r="A314" s="30"/>
    </row>
    <row r="315" spans="1:1" x14ac:dyDescent="0.2">
      <c r="A315" s="30"/>
    </row>
    <row r="316" spans="1:1" x14ac:dyDescent="0.2">
      <c r="A316" s="30"/>
    </row>
    <row r="317" spans="1:1" x14ac:dyDescent="0.2">
      <c r="A317" s="30"/>
    </row>
    <row r="318" spans="1:1" x14ac:dyDescent="0.2">
      <c r="A318" s="30"/>
    </row>
    <row r="319" spans="1:1" x14ac:dyDescent="0.2">
      <c r="A319" s="30"/>
    </row>
    <row r="320" spans="1:1" x14ac:dyDescent="0.2">
      <c r="A320" s="30"/>
    </row>
    <row r="321" spans="1:1" x14ac:dyDescent="0.2">
      <c r="A321" s="30"/>
    </row>
    <row r="322" spans="1:1" x14ac:dyDescent="0.2">
      <c r="A322" s="30"/>
    </row>
    <row r="323" spans="1:1" x14ac:dyDescent="0.2">
      <c r="A323" s="30"/>
    </row>
    <row r="324" spans="1:1" x14ac:dyDescent="0.2">
      <c r="A324" s="30"/>
    </row>
    <row r="325" spans="1:1" x14ac:dyDescent="0.2">
      <c r="A325" s="30"/>
    </row>
    <row r="326" spans="1:1" x14ac:dyDescent="0.2">
      <c r="A326" s="30"/>
    </row>
    <row r="327" spans="1:1" x14ac:dyDescent="0.2">
      <c r="A327" s="30"/>
    </row>
    <row r="328" spans="1:1" x14ac:dyDescent="0.2">
      <c r="A328" s="30"/>
    </row>
    <row r="329" spans="1:1" x14ac:dyDescent="0.2">
      <c r="A329" s="30"/>
    </row>
    <row r="330" spans="1:1" x14ac:dyDescent="0.2">
      <c r="A330" s="30"/>
    </row>
    <row r="331" spans="1:1" x14ac:dyDescent="0.2">
      <c r="A331" s="30"/>
    </row>
    <row r="332" spans="1:1" x14ac:dyDescent="0.2">
      <c r="A332" s="30"/>
    </row>
    <row r="333" spans="1:1" x14ac:dyDescent="0.2">
      <c r="A333" s="30"/>
    </row>
    <row r="334" spans="1:1" x14ac:dyDescent="0.2">
      <c r="A334" s="30"/>
    </row>
    <row r="335" spans="1:1" x14ac:dyDescent="0.2">
      <c r="A335" s="30"/>
    </row>
    <row r="336" spans="1:1" x14ac:dyDescent="0.2">
      <c r="A336" s="30"/>
    </row>
    <row r="337" spans="1:1" x14ac:dyDescent="0.2">
      <c r="A337" s="30"/>
    </row>
    <row r="338" spans="1:1" x14ac:dyDescent="0.2">
      <c r="A338" s="30"/>
    </row>
    <row r="339" spans="1:1" x14ac:dyDescent="0.2">
      <c r="A339" s="30"/>
    </row>
    <row r="340" spans="1:1" x14ac:dyDescent="0.2">
      <c r="A340" s="30"/>
    </row>
    <row r="341" spans="1:1" x14ac:dyDescent="0.2">
      <c r="A341" s="30"/>
    </row>
    <row r="342" spans="1:1" x14ac:dyDescent="0.2">
      <c r="A342" s="30"/>
    </row>
    <row r="343" spans="1:1" x14ac:dyDescent="0.2">
      <c r="A343" s="30"/>
    </row>
    <row r="344" spans="1:1" x14ac:dyDescent="0.2">
      <c r="A344" s="30"/>
    </row>
    <row r="345" spans="1:1" x14ac:dyDescent="0.2">
      <c r="A345" s="30"/>
    </row>
    <row r="346" spans="1:1" x14ac:dyDescent="0.2">
      <c r="A346" s="30"/>
    </row>
    <row r="347" spans="1:1" x14ac:dyDescent="0.2">
      <c r="A347" s="30"/>
    </row>
    <row r="348" spans="1:1" x14ac:dyDescent="0.2">
      <c r="A348" s="30"/>
    </row>
    <row r="349" spans="1:1" x14ac:dyDescent="0.2">
      <c r="A349" s="30"/>
    </row>
    <row r="350" spans="1:1" x14ac:dyDescent="0.2">
      <c r="A350" s="30"/>
    </row>
    <row r="351" spans="1:1" x14ac:dyDescent="0.2">
      <c r="A351" s="30"/>
    </row>
    <row r="352" spans="1:1" x14ac:dyDescent="0.2">
      <c r="A352" s="30"/>
    </row>
    <row r="353" spans="1:1" x14ac:dyDescent="0.2">
      <c r="A353" s="30"/>
    </row>
    <row r="354" spans="1:1" x14ac:dyDescent="0.2">
      <c r="A354" s="30"/>
    </row>
    <row r="355" spans="1:1" x14ac:dyDescent="0.2">
      <c r="A355" s="30"/>
    </row>
    <row r="356" spans="1:1" x14ac:dyDescent="0.2">
      <c r="A356" s="30"/>
    </row>
    <row r="357" spans="1:1" x14ac:dyDescent="0.2">
      <c r="A357" s="30"/>
    </row>
    <row r="358" spans="1:1" x14ac:dyDescent="0.2">
      <c r="A358" s="30"/>
    </row>
    <row r="359" spans="1:1" x14ac:dyDescent="0.2">
      <c r="A359" s="30"/>
    </row>
    <row r="360" spans="1:1" x14ac:dyDescent="0.2">
      <c r="A360" s="30"/>
    </row>
    <row r="361" spans="1:1" x14ac:dyDescent="0.2">
      <c r="A361" s="30"/>
    </row>
    <row r="362" spans="1:1" x14ac:dyDescent="0.2">
      <c r="A362" s="30"/>
    </row>
    <row r="363" spans="1:1" x14ac:dyDescent="0.2">
      <c r="A363" s="30"/>
    </row>
    <row r="364" spans="1:1" x14ac:dyDescent="0.2">
      <c r="A364" s="30"/>
    </row>
    <row r="365" spans="1:1" x14ac:dyDescent="0.2">
      <c r="A365" s="30"/>
    </row>
    <row r="366" spans="1:1" x14ac:dyDescent="0.2">
      <c r="A366" s="30"/>
    </row>
    <row r="367" spans="1:1" x14ac:dyDescent="0.2">
      <c r="A367" s="30"/>
    </row>
    <row r="368" spans="1:1" x14ac:dyDescent="0.2">
      <c r="A368" s="30"/>
    </row>
    <row r="369" spans="1:1" x14ac:dyDescent="0.2">
      <c r="A369" s="30"/>
    </row>
    <row r="370" spans="1:1" x14ac:dyDescent="0.2">
      <c r="A370" s="30"/>
    </row>
    <row r="371" spans="1:1" x14ac:dyDescent="0.2">
      <c r="A371" s="30"/>
    </row>
    <row r="372" spans="1:1" x14ac:dyDescent="0.2">
      <c r="A372" s="30"/>
    </row>
    <row r="373" spans="1:1" x14ac:dyDescent="0.2">
      <c r="A373" s="30"/>
    </row>
    <row r="374" spans="1:1" x14ac:dyDescent="0.2">
      <c r="A374" s="30"/>
    </row>
    <row r="375" spans="1:1" x14ac:dyDescent="0.2">
      <c r="A375" s="30"/>
    </row>
    <row r="376" spans="1:1" x14ac:dyDescent="0.2">
      <c r="A376" s="30"/>
    </row>
    <row r="377" spans="1:1" x14ac:dyDescent="0.2">
      <c r="A377" s="30"/>
    </row>
    <row r="378" spans="1:1" x14ac:dyDescent="0.2">
      <c r="A378" s="30"/>
    </row>
    <row r="379" spans="1:1" x14ac:dyDescent="0.2">
      <c r="A379" s="30"/>
    </row>
    <row r="380" spans="1:1" x14ac:dyDescent="0.2">
      <c r="A380" s="30"/>
    </row>
    <row r="381" spans="1:1" x14ac:dyDescent="0.2">
      <c r="A381" s="30"/>
    </row>
    <row r="382" spans="1:1" x14ac:dyDescent="0.2">
      <c r="A382" s="30"/>
    </row>
    <row r="383" spans="1:1" x14ac:dyDescent="0.2">
      <c r="A383" s="30"/>
    </row>
    <row r="384" spans="1:1" x14ac:dyDescent="0.2">
      <c r="A384" s="30"/>
    </row>
    <row r="385" spans="1:1" x14ac:dyDescent="0.2">
      <c r="A385" s="30"/>
    </row>
    <row r="386" spans="1:1" x14ac:dyDescent="0.2">
      <c r="A386" s="30"/>
    </row>
    <row r="387" spans="1:1" x14ac:dyDescent="0.2">
      <c r="A387" s="30"/>
    </row>
    <row r="388" spans="1:1" x14ac:dyDescent="0.2">
      <c r="A388" s="30"/>
    </row>
    <row r="389" spans="1:1" x14ac:dyDescent="0.2">
      <c r="A389" s="30"/>
    </row>
    <row r="390" spans="1:1" x14ac:dyDescent="0.2">
      <c r="A390" s="30"/>
    </row>
    <row r="391" spans="1:1" x14ac:dyDescent="0.2">
      <c r="A391" s="30"/>
    </row>
    <row r="392" spans="1:1" x14ac:dyDescent="0.2">
      <c r="A392" s="30"/>
    </row>
    <row r="393" spans="1:1" x14ac:dyDescent="0.2">
      <c r="A393" s="30"/>
    </row>
    <row r="394" spans="1:1" x14ac:dyDescent="0.2">
      <c r="A394" s="30"/>
    </row>
    <row r="395" spans="1:1" ht="12.75" customHeight="1" x14ac:dyDescent="0.2">
      <c r="A395" s="30"/>
    </row>
    <row r="396" spans="1:1" ht="12.75" customHeight="1" x14ac:dyDescent="0.2">
      <c r="A396" s="30"/>
    </row>
    <row r="397" spans="1:1" ht="12.75" customHeight="1" x14ac:dyDescent="0.2">
      <c r="A397" s="30"/>
    </row>
    <row r="398" spans="1:1" ht="12.75" customHeight="1" x14ac:dyDescent="0.2">
      <c r="A398" s="30"/>
    </row>
    <row r="399" spans="1:1" ht="12.75" customHeight="1" x14ac:dyDescent="0.2">
      <c r="A399" s="30"/>
    </row>
    <row r="400" spans="1:1" ht="12.75" customHeight="1" x14ac:dyDescent="0.2">
      <c r="A400" s="30"/>
    </row>
    <row r="401" spans="1:1" ht="12.75" customHeight="1" x14ac:dyDescent="0.2">
      <c r="A401" s="30"/>
    </row>
    <row r="402" spans="1:1" ht="12.75" customHeight="1" x14ac:dyDescent="0.2">
      <c r="A402" s="30"/>
    </row>
    <row r="403" spans="1:1" x14ac:dyDescent="0.2">
      <c r="A403" s="30"/>
    </row>
    <row r="404" spans="1:1" x14ac:dyDescent="0.2">
      <c r="A404" s="30"/>
    </row>
    <row r="405" spans="1:1" x14ac:dyDescent="0.2">
      <c r="A405" s="30"/>
    </row>
    <row r="406" spans="1:1" x14ac:dyDescent="0.2">
      <c r="A406" s="30"/>
    </row>
    <row r="407" spans="1:1" x14ac:dyDescent="0.2">
      <c r="A407" s="30"/>
    </row>
    <row r="408" spans="1:1" x14ac:dyDescent="0.2">
      <c r="A408" s="30"/>
    </row>
    <row r="409" spans="1:1" x14ac:dyDescent="0.2">
      <c r="A409" s="30"/>
    </row>
    <row r="410" spans="1:1" x14ac:dyDescent="0.2">
      <c r="A410" s="30"/>
    </row>
    <row r="411" spans="1:1" x14ac:dyDescent="0.2">
      <c r="A411" s="30"/>
    </row>
    <row r="412" spans="1:1" x14ac:dyDescent="0.2">
      <c r="A412" s="30"/>
    </row>
    <row r="413" spans="1:1" x14ac:dyDescent="0.2">
      <c r="A413" s="30"/>
    </row>
    <row r="414" spans="1:1" x14ac:dyDescent="0.2">
      <c r="A414" s="30"/>
    </row>
    <row r="415" spans="1:1" x14ac:dyDescent="0.2">
      <c r="A415" s="30"/>
    </row>
    <row r="416" spans="1:1" x14ac:dyDescent="0.2">
      <c r="A416" s="30"/>
    </row>
    <row r="417" spans="1:1" x14ac:dyDescent="0.2">
      <c r="A417" s="30"/>
    </row>
    <row r="418" spans="1:1" x14ac:dyDescent="0.2">
      <c r="A418" s="30"/>
    </row>
    <row r="419" spans="1:1" x14ac:dyDescent="0.2">
      <c r="A419" s="30"/>
    </row>
    <row r="420" spans="1:1" x14ac:dyDescent="0.2">
      <c r="A420" s="30"/>
    </row>
    <row r="421" spans="1:1" x14ac:dyDescent="0.2">
      <c r="A421" s="30"/>
    </row>
    <row r="422" spans="1:1" x14ac:dyDescent="0.2">
      <c r="A422" s="30"/>
    </row>
    <row r="423" spans="1:1" x14ac:dyDescent="0.2">
      <c r="A423" s="30"/>
    </row>
    <row r="424" spans="1:1" x14ac:dyDescent="0.2">
      <c r="A424" s="30"/>
    </row>
    <row r="425" spans="1:1" x14ac:dyDescent="0.2">
      <c r="A425" s="30"/>
    </row>
    <row r="426" spans="1:1" x14ac:dyDescent="0.2">
      <c r="A426" s="30"/>
    </row>
    <row r="427" spans="1:1" x14ac:dyDescent="0.2">
      <c r="A427" s="30"/>
    </row>
    <row r="428" spans="1:1" x14ac:dyDescent="0.2">
      <c r="A428" s="30"/>
    </row>
    <row r="429" spans="1:1" x14ac:dyDescent="0.2">
      <c r="A429" s="30"/>
    </row>
    <row r="430" spans="1:1" x14ac:dyDescent="0.2">
      <c r="A430" s="30"/>
    </row>
    <row r="431" spans="1:1" x14ac:dyDescent="0.2">
      <c r="A431" s="30"/>
    </row>
    <row r="432" spans="1:1" x14ac:dyDescent="0.2">
      <c r="A432" s="30"/>
    </row>
    <row r="433" spans="1:1" ht="12.75" customHeight="1" x14ac:dyDescent="0.2">
      <c r="A433" s="30"/>
    </row>
    <row r="434" spans="1:1" ht="12.75" customHeight="1" x14ac:dyDescent="0.2">
      <c r="A434" s="30"/>
    </row>
    <row r="435" spans="1:1" ht="12.75" customHeight="1" x14ac:dyDescent="0.2">
      <c r="A435" s="30"/>
    </row>
    <row r="436" spans="1:1" ht="12.75" customHeight="1" x14ac:dyDescent="0.2">
      <c r="A436" s="30"/>
    </row>
    <row r="437" spans="1:1" ht="12.75" customHeight="1" x14ac:dyDescent="0.2">
      <c r="A437" s="30"/>
    </row>
    <row r="438" spans="1:1" ht="12.75" customHeight="1" x14ac:dyDescent="0.2">
      <c r="A438" s="30"/>
    </row>
    <row r="439" spans="1:1" ht="12.75" customHeight="1" x14ac:dyDescent="0.2">
      <c r="A439" s="30"/>
    </row>
    <row r="440" spans="1:1" ht="12.75" customHeight="1" x14ac:dyDescent="0.2">
      <c r="A440" s="30"/>
    </row>
    <row r="441" spans="1:1" ht="12.75" customHeight="1" x14ac:dyDescent="0.2">
      <c r="A441" s="30"/>
    </row>
    <row r="442" spans="1:1" ht="12.75" customHeight="1" x14ac:dyDescent="0.2">
      <c r="A442" s="30"/>
    </row>
    <row r="443" spans="1:1" ht="12.75" customHeight="1" x14ac:dyDescent="0.2">
      <c r="A443" s="30"/>
    </row>
    <row r="444" spans="1:1" ht="12.75" customHeight="1" x14ac:dyDescent="0.2">
      <c r="A444" s="30"/>
    </row>
    <row r="445" spans="1:1" ht="12.75" customHeight="1" x14ac:dyDescent="0.2">
      <c r="A445" s="30"/>
    </row>
    <row r="446" spans="1:1" ht="12.75" customHeight="1" x14ac:dyDescent="0.2">
      <c r="A446" s="30"/>
    </row>
    <row r="447" spans="1:1" ht="12.75" customHeight="1" x14ac:dyDescent="0.2">
      <c r="A447" s="30"/>
    </row>
    <row r="448" spans="1:1" ht="12.75" customHeight="1" x14ac:dyDescent="0.2">
      <c r="A448" s="30"/>
    </row>
    <row r="449" spans="1:1" ht="12.75" customHeight="1" x14ac:dyDescent="0.2">
      <c r="A449" s="30"/>
    </row>
    <row r="450" spans="1:1" ht="12.75" customHeight="1" x14ac:dyDescent="0.2">
      <c r="A450" s="30"/>
    </row>
    <row r="451" spans="1:1" ht="12.75" customHeight="1" x14ac:dyDescent="0.2">
      <c r="A451" s="30"/>
    </row>
    <row r="452" spans="1:1" ht="12.75" customHeight="1" x14ac:dyDescent="0.2">
      <c r="A452" s="30"/>
    </row>
    <row r="453" spans="1:1" ht="12.75" customHeight="1" x14ac:dyDescent="0.2">
      <c r="A453" s="30"/>
    </row>
    <row r="454" spans="1:1" ht="12.75" customHeight="1" x14ac:dyDescent="0.2">
      <c r="A454" s="30"/>
    </row>
    <row r="455" spans="1:1" ht="12.75" customHeight="1" x14ac:dyDescent="0.2">
      <c r="A455" s="30"/>
    </row>
    <row r="456" spans="1:1" ht="12.75" customHeight="1" x14ac:dyDescent="0.2">
      <c r="A456" s="30"/>
    </row>
    <row r="457" spans="1:1" ht="12.75" customHeight="1" x14ac:dyDescent="0.2">
      <c r="A457" s="30"/>
    </row>
    <row r="458" spans="1:1" ht="12.75" customHeight="1" x14ac:dyDescent="0.2">
      <c r="A458" s="30"/>
    </row>
    <row r="459" spans="1:1" ht="15" customHeight="1" x14ac:dyDescent="0.2">
      <c r="A459" s="30"/>
    </row>
    <row r="460" spans="1:1" x14ac:dyDescent="0.2">
      <c r="A460" s="30"/>
    </row>
    <row r="461" spans="1:1" x14ac:dyDescent="0.2">
      <c r="A461" s="30"/>
    </row>
    <row r="462" spans="1:1" x14ac:dyDescent="0.2">
      <c r="A462" s="30"/>
    </row>
    <row r="463" spans="1:1" x14ac:dyDescent="0.2">
      <c r="A463" s="30"/>
    </row>
    <row r="464" spans="1:1" x14ac:dyDescent="0.2">
      <c r="A464" s="30"/>
    </row>
    <row r="465" spans="1:1" x14ac:dyDescent="0.2">
      <c r="A465" s="30"/>
    </row>
    <row r="466" spans="1:1" x14ac:dyDescent="0.2">
      <c r="A466" s="30"/>
    </row>
    <row r="467" spans="1:1" x14ac:dyDescent="0.2">
      <c r="A467" s="30"/>
    </row>
    <row r="468" spans="1:1" x14ac:dyDescent="0.2">
      <c r="A468" s="30"/>
    </row>
    <row r="469" spans="1:1" x14ac:dyDescent="0.2">
      <c r="A469" s="30"/>
    </row>
    <row r="470" spans="1:1" x14ac:dyDescent="0.2">
      <c r="A470" s="30"/>
    </row>
    <row r="471" spans="1:1" x14ac:dyDescent="0.2">
      <c r="A471" s="30"/>
    </row>
    <row r="472" spans="1:1" x14ac:dyDescent="0.2">
      <c r="A472" s="30"/>
    </row>
    <row r="473" spans="1:1" x14ac:dyDescent="0.2">
      <c r="A473" s="30"/>
    </row>
    <row r="474" spans="1:1" x14ac:dyDescent="0.2">
      <c r="A474" s="30"/>
    </row>
    <row r="475" spans="1:1" x14ac:dyDescent="0.2">
      <c r="A475" s="30"/>
    </row>
    <row r="476" spans="1:1" x14ac:dyDescent="0.2">
      <c r="A476" s="30"/>
    </row>
    <row r="477" spans="1:1" x14ac:dyDescent="0.2">
      <c r="A477" s="30"/>
    </row>
    <row r="478" spans="1:1" x14ac:dyDescent="0.2">
      <c r="A478" s="30"/>
    </row>
    <row r="479" spans="1:1" x14ac:dyDescent="0.2">
      <c r="A479" s="30"/>
    </row>
    <row r="480" spans="1:1" x14ac:dyDescent="0.2">
      <c r="A480" s="30"/>
    </row>
    <row r="481" spans="1:1" x14ac:dyDescent="0.2">
      <c r="A481" s="30"/>
    </row>
    <row r="482" spans="1:1" x14ac:dyDescent="0.2">
      <c r="A482" s="30"/>
    </row>
    <row r="483" spans="1:1" x14ac:dyDescent="0.2">
      <c r="A483" s="30"/>
    </row>
    <row r="484" spans="1:1" x14ac:dyDescent="0.2">
      <c r="A484" s="30"/>
    </row>
    <row r="485" spans="1:1" x14ac:dyDescent="0.2">
      <c r="A485" s="30"/>
    </row>
    <row r="486" spans="1:1" x14ac:dyDescent="0.2">
      <c r="A486" s="30"/>
    </row>
    <row r="487" spans="1:1" x14ac:dyDescent="0.2">
      <c r="A487" s="30"/>
    </row>
    <row r="488" spans="1:1" x14ac:dyDescent="0.2">
      <c r="A488" s="30"/>
    </row>
    <row r="489" spans="1:1" x14ac:dyDescent="0.2">
      <c r="A489" s="30"/>
    </row>
    <row r="490" spans="1:1" x14ac:dyDescent="0.2">
      <c r="A490" s="30"/>
    </row>
    <row r="491" spans="1:1" x14ac:dyDescent="0.2">
      <c r="A491" s="30"/>
    </row>
    <row r="492" spans="1:1" x14ac:dyDescent="0.2">
      <c r="A492" s="30"/>
    </row>
    <row r="493" spans="1:1" x14ac:dyDescent="0.2">
      <c r="A493" s="30"/>
    </row>
    <row r="494" spans="1:1" x14ac:dyDescent="0.2">
      <c r="A494" s="30"/>
    </row>
    <row r="495" spans="1:1" x14ac:dyDescent="0.2">
      <c r="A495" s="30"/>
    </row>
    <row r="496" spans="1:1" x14ac:dyDescent="0.2">
      <c r="A496" s="30"/>
    </row>
    <row r="497" spans="1:1" x14ac:dyDescent="0.2">
      <c r="A497" s="30"/>
    </row>
    <row r="498" spans="1:1" x14ac:dyDescent="0.2">
      <c r="A498" s="30"/>
    </row>
    <row r="499" spans="1:1" x14ac:dyDescent="0.2">
      <c r="A499" s="30"/>
    </row>
    <row r="500" spans="1:1" x14ac:dyDescent="0.2">
      <c r="A500" s="30"/>
    </row>
    <row r="501" spans="1:1" x14ac:dyDescent="0.2">
      <c r="A501" s="30"/>
    </row>
    <row r="502" spans="1:1" x14ac:dyDescent="0.2">
      <c r="A502" s="30"/>
    </row>
    <row r="503" spans="1:1" x14ac:dyDescent="0.2">
      <c r="A503" s="30"/>
    </row>
    <row r="504" spans="1:1" x14ac:dyDescent="0.2">
      <c r="A504" s="30"/>
    </row>
    <row r="505" spans="1:1" x14ac:dyDescent="0.2">
      <c r="A505" s="30"/>
    </row>
    <row r="506" spans="1:1" x14ac:dyDescent="0.2">
      <c r="A506" s="30"/>
    </row>
    <row r="507" spans="1:1" x14ac:dyDescent="0.2">
      <c r="A507" s="30"/>
    </row>
    <row r="508" spans="1:1" x14ac:dyDescent="0.2">
      <c r="A508" s="30"/>
    </row>
    <row r="509" spans="1:1" x14ac:dyDescent="0.2">
      <c r="A509" s="30"/>
    </row>
    <row r="510" spans="1:1" x14ac:dyDescent="0.2">
      <c r="A510" s="30"/>
    </row>
    <row r="511" spans="1:1" x14ac:dyDescent="0.2">
      <c r="A511" s="30"/>
    </row>
    <row r="512" spans="1:1" x14ac:dyDescent="0.2">
      <c r="A512" s="30"/>
    </row>
    <row r="513" spans="1:1" x14ac:dyDescent="0.2">
      <c r="A513" s="30"/>
    </row>
    <row r="514" spans="1:1" x14ac:dyDescent="0.2">
      <c r="A514" s="30"/>
    </row>
    <row r="515" spans="1:1" x14ac:dyDescent="0.2">
      <c r="A515" s="30"/>
    </row>
    <row r="516" spans="1:1" x14ac:dyDescent="0.2">
      <c r="A516" s="30"/>
    </row>
    <row r="517" spans="1:1" x14ac:dyDescent="0.2">
      <c r="A517" s="30"/>
    </row>
    <row r="518" spans="1:1" x14ac:dyDescent="0.2">
      <c r="A518" s="30"/>
    </row>
    <row r="519" spans="1:1" x14ac:dyDescent="0.2">
      <c r="A519" s="30"/>
    </row>
    <row r="520" spans="1:1" x14ac:dyDescent="0.2">
      <c r="A520" s="30"/>
    </row>
    <row r="521" spans="1:1" x14ac:dyDescent="0.2">
      <c r="A521" s="30"/>
    </row>
    <row r="522" spans="1:1" x14ac:dyDescent="0.2">
      <c r="A522" s="30"/>
    </row>
    <row r="523" spans="1:1" x14ac:dyDescent="0.2">
      <c r="A523" s="30"/>
    </row>
    <row r="524" spans="1:1" x14ac:dyDescent="0.2">
      <c r="A524" s="30"/>
    </row>
    <row r="525" spans="1:1" x14ac:dyDescent="0.2">
      <c r="A525" s="30"/>
    </row>
    <row r="526" spans="1:1" x14ac:dyDescent="0.2">
      <c r="A526" s="30"/>
    </row>
    <row r="527" spans="1:1" x14ac:dyDescent="0.2">
      <c r="A527" s="30"/>
    </row>
    <row r="528" spans="1:1" x14ac:dyDescent="0.2">
      <c r="A528" s="30"/>
    </row>
    <row r="529" spans="1:1" x14ac:dyDescent="0.2">
      <c r="A529" s="30"/>
    </row>
    <row r="530" spans="1:1" x14ac:dyDescent="0.2">
      <c r="A530" s="30"/>
    </row>
    <row r="531" spans="1:1" ht="15" customHeight="1" x14ac:dyDescent="0.2">
      <c r="A531" s="30"/>
    </row>
    <row r="532" spans="1:1" ht="15" customHeight="1" x14ac:dyDescent="0.2">
      <c r="A532" s="30"/>
    </row>
    <row r="533" spans="1:1" ht="15" customHeight="1" x14ac:dyDescent="0.2">
      <c r="A533" s="30"/>
    </row>
    <row r="534" spans="1:1" ht="15" customHeight="1" x14ac:dyDescent="0.2">
      <c r="A534" s="30"/>
    </row>
    <row r="535" spans="1:1" ht="15" customHeight="1" x14ac:dyDescent="0.2">
      <c r="A535" s="30"/>
    </row>
    <row r="536" spans="1:1" ht="15" customHeight="1" x14ac:dyDescent="0.2">
      <c r="A536" s="30"/>
    </row>
    <row r="537" spans="1:1" ht="15" customHeight="1" x14ac:dyDescent="0.2">
      <c r="A537" s="30"/>
    </row>
    <row r="538" spans="1:1" ht="15" customHeight="1" x14ac:dyDescent="0.2">
      <c r="A538" s="30"/>
    </row>
    <row r="539" spans="1:1" ht="15" customHeight="1" x14ac:dyDescent="0.2">
      <c r="A539" s="30"/>
    </row>
    <row r="540" spans="1:1" ht="15" customHeight="1" x14ac:dyDescent="0.2">
      <c r="A540" s="30"/>
    </row>
    <row r="541" spans="1:1" ht="15" customHeight="1" x14ac:dyDescent="0.2">
      <c r="A541" s="30"/>
    </row>
    <row r="542" spans="1:1" x14ac:dyDescent="0.2">
      <c r="A542" s="30"/>
    </row>
    <row r="543" spans="1:1" x14ac:dyDescent="0.2">
      <c r="A543" s="30"/>
    </row>
    <row r="544" spans="1:1" x14ac:dyDescent="0.2">
      <c r="A544" s="30"/>
    </row>
    <row r="545" spans="1:1" x14ac:dyDescent="0.2">
      <c r="A545" s="30"/>
    </row>
    <row r="546" spans="1:1" x14ac:dyDescent="0.2">
      <c r="A546" s="30"/>
    </row>
    <row r="547" spans="1:1" x14ac:dyDescent="0.2">
      <c r="A547" s="30"/>
    </row>
    <row r="548" spans="1:1" x14ac:dyDescent="0.2">
      <c r="A548" s="30"/>
    </row>
    <row r="549" spans="1:1" x14ac:dyDescent="0.2">
      <c r="A549" s="30"/>
    </row>
    <row r="550" spans="1:1" x14ac:dyDescent="0.2">
      <c r="A550" s="30"/>
    </row>
    <row r="551" spans="1:1" x14ac:dyDescent="0.2">
      <c r="A551" s="30"/>
    </row>
    <row r="552" spans="1:1" x14ac:dyDescent="0.2">
      <c r="A552" s="30"/>
    </row>
    <row r="553" spans="1:1" x14ac:dyDescent="0.2">
      <c r="A553" s="30"/>
    </row>
    <row r="554" spans="1:1" x14ac:dyDescent="0.2">
      <c r="A554" s="30"/>
    </row>
    <row r="555" spans="1:1" x14ac:dyDescent="0.2">
      <c r="A555" s="30"/>
    </row>
    <row r="556" spans="1:1" x14ac:dyDescent="0.2">
      <c r="A556" s="30"/>
    </row>
    <row r="557" spans="1:1" x14ac:dyDescent="0.2">
      <c r="A557" s="30"/>
    </row>
    <row r="558" spans="1:1" x14ac:dyDescent="0.2">
      <c r="A558" s="30"/>
    </row>
    <row r="559" spans="1:1" x14ac:dyDescent="0.2">
      <c r="A559" s="30"/>
    </row>
    <row r="560" spans="1:1" x14ac:dyDescent="0.2">
      <c r="A560" s="30"/>
    </row>
    <row r="561" spans="1:1" x14ac:dyDescent="0.2">
      <c r="A561" s="30"/>
    </row>
    <row r="562" spans="1:1" x14ac:dyDescent="0.2">
      <c r="A562" s="30"/>
    </row>
    <row r="563" spans="1:1" x14ac:dyDescent="0.2">
      <c r="A563" s="30"/>
    </row>
    <row r="564" spans="1:1" x14ac:dyDescent="0.2">
      <c r="A564" s="30"/>
    </row>
    <row r="565" spans="1:1" x14ac:dyDescent="0.2">
      <c r="A565" s="30"/>
    </row>
    <row r="566" spans="1:1" x14ac:dyDescent="0.2">
      <c r="A566" s="30"/>
    </row>
    <row r="567" spans="1:1" x14ac:dyDescent="0.2">
      <c r="A567" s="30"/>
    </row>
    <row r="568" spans="1:1" x14ac:dyDescent="0.2">
      <c r="A568" s="30"/>
    </row>
    <row r="569" spans="1:1" x14ac:dyDescent="0.2">
      <c r="A569" s="30"/>
    </row>
    <row r="570" spans="1:1" x14ac:dyDescent="0.2">
      <c r="A570" s="30"/>
    </row>
    <row r="571" spans="1:1" x14ac:dyDescent="0.2">
      <c r="A571" s="30"/>
    </row>
    <row r="572" spans="1:1" x14ac:dyDescent="0.2">
      <c r="A572" s="30"/>
    </row>
    <row r="573" spans="1:1" x14ac:dyDescent="0.2">
      <c r="A573" s="30"/>
    </row>
    <row r="574" spans="1:1" x14ac:dyDescent="0.2">
      <c r="A574" s="30"/>
    </row>
    <row r="575" spans="1:1" x14ac:dyDescent="0.2">
      <c r="A575" s="30"/>
    </row>
    <row r="576" spans="1:1" x14ac:dyDescent="0.2">
      <c r="A576" s="30"/>
    </row>
    <row r="577" spans="1:1" x14ac:dyDescent="0.2">
      <c r="A577" s="30"/>
    </row>
    <row r="578" spans="1:1" x14ac:dyDescent="0.2">
      <c r="A578" s="30"/>
    </row>
    <row r="579" spans="1:1" x14ac:dyDescent="0.2">
      <c r="A579" s="30"/>
    </row>
    <row r="580" spans="1:1" x14ac:dyDescent="0.2">
      <c r="A580" s="30"/>
    </row>
    <row r="581" spans="1:1" x14ac:dyDescent="0.2">
      <c r="A581" s="30"/>
    </row>
    <row r="582" spans="1:1" x14ac:dyDescent="0.2">
      <c r="A582" s="30"/>
    </row>
    <row r="583" spans="1:1" x14ac:dyDescent="0.2">
      <c r="A583" s="30"/>
    </row>
    <row r="584" spans="1:1" x14ac:dyDescent="0.2">
      <c r="A584" s="30"/>
    </row>
    <row r="585" spans="1:1" x14ac:dyDescent="0.2">
      <c r="A585" s="30"/>
    </row>
    <row r="586" spans="1:1" x14ac:dyDescent="0.2">
      <c r="A586" s="30"/>
    </row>
    <row r="587" spans="1:1" x14ac:dyDescent="0.2">
      <c r="A587" s="30"/>
    </row>
    <row r="588" spans="1:1" x14ac:dyDescent="0.2">
      <c r="A588" s="30"/>
    </row>
    <row r="589" spans="1:1" x14ac:dyDescent="0.2">
      <c r="A589" s="30"/>
    </row>
    <row r="590" spans="1:1" x14ac:dyDescent="0.2">
      <c r="A590" s="30"/>
    </row>
    <row r="591" spans="1:1" x14ac:dyDescent="0.2">
      <c r="A591" s="30"/>
    </row>
    <row r="592" spans="1:1" x14ac:dyDescent="0.2">
      <c r="A592" s="30"/>
    </row>
    <row r="593" spans="1:4" x14ac:dyDescent="0.2">
      <c r="A593" s="30"/>
    </row>
    <row r="594" spans="1:4" x14ac:dyDescent="0.2">
      <c r="A594" s="30"/>
    </row>
    <row r="595" spans="1:4" x14ac:dyDescent="0.2">
      <c r="A595" s="30"/>
    </row>
    <row r="596" spans="1:4" x14ac:dyDescent="0.2">
      <c r="A596" s="30"/>
    </row>
    <row r="597" spans="1:4" x14ac:dyDescent="0.2">
      <c r="A597" s="30"/>
    </row>
    <row r="598" spans="1:4" x14ac:dyDescent="0.2">
      <c r="A598" s="30"/>
    </row>
    <row r="599" spans="1:4" x14ac:dyDescent="0.2">
      <c r="A599" s="30"/>
    </row>
    <row r="600" spans="1:4" x14ac:dyDescent="0.2">
      <c r="A600" s="30"/>
    </row>
    <row r="601" spans="1:4" x14ac:dyDescent="0.2">
      <c r="A601" s="30"/>
    </row>
    <row r="602" spans="1:4" x14ac:dyDescent="0.2">
      <c r="A602" s="30"/>
    </row>
    <row r="603" spans="1:4" x14ac:dyDescent="0.2">
      <c r="A603" s="30"/>
      <c r="D603" s="51" t="s">
        <v>245</v>
      </c>
    </row>
    <row r="604" spans="1:4" x14ac:dyDescent="0.2">
      <c r="A604" s="30"/>
      <c r="D604" s="50" t="s">
        <v>246</v>
      </c>
    </row>
    <row r="605" spans="1:4" ht="38.25" x14ac:dyDescent="0.2">
      <c r="A605" s="30"/>
      <c r="D605" s="50" t="s">
        <v>247</v>
      </c>
    </row>
    <row r="606" spans="1:4" ht="38.25" x14ac:dyDescent="0.2">
      <c r="A606" s="30"/>
      <c r="D606" s="50" t="s">
        <v>248</v>
      </c>
    </row>
    <row r="607" spans="1:4" ht="51" x14ac:dyDescent="0.2">
      <c r="A607" s="30"/>
      <c r="D607" s="50" t="s">
        <v>249</v>
      </c>
    </row>
    <row r="608" spans="1:4" ht="38.25" x14ac:dyDescent="0.2">
      <c r="A608" s="30"/>
      <c r="D608" s="50" t="s">
        <v>250</v>
      </c>
    </row>
    <row r="609" spans="1:4" ht="38.25" x14ac:dyDescent="0.2">
      <c r="A609" s="30"/>
      <c r="D609" s="50" t="s">
        <v>251</v>
      </c>
    </row>
    <row r="610" spans="1:4" ht="51" x14ac:dyDescent="0.2">
      <c r="A610" s="30"/>
      <c r="D610" s="50" t="s">
        <v>252</v>
      </c>
    </row>
    <row r="611" spans="1:4" ht="63.75" x14ac:dyDescent="0.2">
      <c r="A611" s="30"/>
      <c r="D611" s="50" t="s">
        <v>253</v>
      </c>
    </row>
    <row r="612" spans="1:4" ht="63.75" x14ac:dyDescent="0.2">
      <c r="A612" s="30"/>
      <c r="D612" s="50" t="s">
        <v>254</v>
      </c>
    </row>
    <row r="613" spans="1:4" ht="25.5" x14ac:dyDescent="0.2">
      <c r="A613" s="30"/>
      <c r="D613" s="50" t="s">
        <v>255</v>
      </c>
    </row>
    <row r="614" spans="1:4" ht="25.5" x14ac:dyDescent="0.2">
      <c r="A614" s="30"/>
      <c r="D614" s="50" t="s">
        <v>256</v>
      </c>
    </row>
    <row r="615" spans="1:4" ht="51" x14ac:dyDescent="0.2">
      <c r="A615" s="30"/>
      <c r="D615" s="50" t="s">
        <v>257</v>
      </c>
    </row>
    <row r="616" spans="1:4" ht="51" x14ac:dyDescent="0.2">
      <c r="A616" s="30"/>
      <c r="D616" s="50" t="s">
        <v>258</v>
      </c>
    </row>
    <row r="617" spans="1:4" ht="38.25" x14ac:dyDescent="0.2">
      <c r="A617" s="30"/>
      <c r="D617" s="50" t="s">
        <v>259</v>
      </c>
    </row>
    <row r="618" spans="1:4" x14ac:dyDescent="0.2">
      <c r="A618" s="30"/>
      <c r="D618" s="50" t="s">
        <v>260</v>
      </c>
    </row>
    <row r="619" spans="1:4" ht="25.5" x14ac:dyDescent="0.2">
      <c r="A619" s="30"/>
      <c r="D619" s="50" t="s">
        <v>261</v>
      </c>
    </row>
    <row r="620" spans="1:4" ht="25.5" x14ac:dyDescent="0.2">
      <c r="A620" s="30"/>
      <c r="D620" s="50" t="s">
        <v>262</v>
      </c>
    </row>
    <row r="621" spans="1:4" ht="25.5" x14ac:dyDescent="0.2">
      <c r="A621" s="30"/>
      <c r="D621" s="50" t="s">
        <v>263</v>
      </c>
    </row>
    <row r="622" spans="1:4" ht="51" x14ac:dyDescent="0.2">
      <c r="A622" s="30"/>
      <c r="D622" s="50" t="s">
        <v>264</v>
      </c>
    </row>
    <row r="623" spans="1:4" ht="38.25" x14ac:dyDescent="0.2">
      <c r="A623" s="30"/>
      <c r="D623" s="50" t="s">
        <v>265</v>
      </c>
    </row>
    <row r="624" spans="1:4" ht="63.75" x14ac:dyDescent="0.2">
      <c r="A624" s="30"/>
      <c r="D624" s="50" t="s">
        <v>266</v>
      </c>
    </row>
    <row r="625" spans="1:4" ht="38.25" x14ac:dyDescent="0.2">
      <c r="A625" s="30"/>
      <c r="D625" s="50" t="s">
        <v>267</v>
      </c>
    </row>
    <row r="626" spans="1:4" ht="51" x14ac:dyDescent="0.2">
      <c r="A626" s="30"/>
      <c r="D626" s="50" t="s">
        <v>268</v>
      </c>
    </row>
    <row r="627" spans="1:4" ht="38.25" x14ac:dyDescent="0.2">
      <c r="A627" s="30"/>
      <c r="D627" s="50" t="s">
        <v>269</v>
      </c>
    </row>
    <row r="628" spans="1:4" ht="38.25" x14ac:dyDescent="0.2">
      <c r="A628" s="30"/>
      <c r="D628" s="50" t="s">
        <v>270</v>
      </c>
    </row>
    <row r="629" spans="1:4" ht="38.25" x14ac:dyDescent="0.2">
      <c r="A629" s="30"/>
      <c r="D629" s="50" t="s">
        <v>271</v>
      </c>
    </row>
    <row r="630" spans="1:4" ht="63.75" x14ac:dyDescent="0.2">
      <c r="A630" s="30"/>
      <c r="D630" s="50" t="s">
        <v>272</v>
      </c>
    </row>
    <row r="631" spans="1:4" x14ac:dyDescent="0.2">
      <c r="A631" s="30"/>
      <c r="D631" s="50" t="s">
        <v>273</v>
      </c>
    </row>
    <row r="632" spans="1:4" x14ac:dyDescent="0.2">
      <c r="A632" s="30"/>
      <c r="D632" s="50" t="s">
        <v>274</v>
      </c>
    </row>
    <row r="633" spans="1:4" x14ac:dyDescent="0.2">
      <c r="A633" s="30"/>
      <c r="D633" s="50" t="s">
        <v>275</v>
      </c>
    </row>
    <row r="634" spans="1:4" ht="25.5" x14ac:dyDescent="0.2">
      <c r="A634" s="30"/>
      <c r="D634" s="50" t="s">
        <v>276</v>
      </c>
    </row>
    <row r="635" spans="1:4" ht="25.5" x14ac:dyDescent="0.2">
      <c r="A635" s="30"/>
      <c r="D635" s="50" t="s">
        <v>277</v>
      </c>
    </row>
    <row r="636" spans="1:4" ht="25.5" x14ac:dyDescent="0.2">
      <c r="A636" s="30"/>
      <c r="D636" s="50" t="s">
        <v>278</v>
      </c>
    </row>
    <row r="637" spans="1:4" x14ac:dyDescent="0.2">
      <c r="A637" s="30"/>
      <c r="D637" s="50" t="s">
        <v>279</v>
      </c>
    </row>
    <row r="638" spans="1:4" ht="51" x14ac:dyDescent="0.2">
      <c r="A638" s="30"/>
      <c r="D638" s="50" t="s">
        <v>280</v>
      </c>
    </row>
    <row r="639" spans="1:4" ht="25.5" x14ac:dyDescent="0.2">
      <c r="A639" s="30"/>
      <c r="D639" s="50" t="s">
        <v>281</v>
      </c>
    </row>
    <row r="640" spans="1:4" x14ac:dyDescent="0.2">
      <c r="A640" s="30"/>
      <c r="D640" s="50" t="s">
        <v>282</v>
      </c>
    </row>
    <row r="641" spans="1:4" ht="51" x14ac:dyDescent="0.2">
      <c r="A641" s="30"/>
      <c r="D641" s="50" t="s">
        <v>283</v>
      </c>
    </row>
    <row r="642" spans="1:4" ht="51" x14ac:dyDescent="0.2">
      <c r="A642" s="30"/>
      <c r="D642" s="50" t="s">
        <v>284</v>
      </c>
    </row>
    <row r="643" spans="1:4" ht="25.5" x14ac:dyDescent="0.2">
      <c r="A643" s="30"/>
      <c r="D643" s="50" t="s">
        <v>285</v>
      </c>
    </row>
    <row r="644" spans="1:4" ht="102" x14ac:dyDescent="0.2">
      <c r="A644" s="30"/>
      <c r="D644" s="50" t="s">
        <v>286</v>
      </c>
    </row>
    <row r="645" spans="1:4" ht="25.5" x14ac:dyDescent="0.2">
      <c r="A645" s="30"/>
      <c r="D645" s="50" t="s">
        <v>287</v>
      </c>
    </row>
    <row r="646" spans="1:4" ht="25.5" x14ac:dyDescent="0.2">
      <c r="A646" s="30"/>
      <c r="D646" s="50" t="s">
        <v>288</v>
      </c>
    </row>
    <row r="647" spans="1:4" ht="38.25" x14ac:dyDescent="0.2">
      <c r="A647" s="30"/>
      <c r="D647" s="50" t="s">
        <v>289</v>
      </c>
    </row>
    <row r="648" spans="1:4" ht="38.25" x14ac:dyDescent="0.2">
      <c r="A648" s="30"/>
      <c r="D648" s="50" t="s">
        <v>290</v>
      </c>
    </row>
    <row r="649" spans="1:4" ht="25.5" x14ac:dyDescent="0.2">
      <c r="A649" s="30"/>
      <c r="D649" s="50" t="s">
        <v>291</v>
      </c>
    </row>
    <row r="650" spans="1:4" ht="38.25" x14ac:dyDescent="0.2">
      <c r="A650" s="30"/>
      <c r="D650" s="50" t="s">
        <v>292</v>
      </c>
    </row>
    <row r="651" spans="1:4" ht="51" x14ac:dyDescent="0.2">
      <c r="A651" s="30"/>
      <c r="D651" s="50" t="s">
        <v>293</v>
      </c>
    </row>
    <row r="652" spans="1:4" ht="51" x14ac:dyDescent="0.2">
      <c r="A652" s="30"/>
      <c r="D652" s="50" t="s">
        <v>294</v>
      </c>
    </row>
    <row r="653" spans="1:4" ht="25.5" x14ac:dyDescent="0.2">
      <c r="A653" s="30"/>
      <c r="D653" s="50" t="s">
        <v>295</v>
      </c>
    </row>
    <row r="654" spans="1:4" ht="51" x14ac:dyDescent="0.2">
      <c r="A654" s="30"/>
      <c r="D654" s="50" t="s">
        <v>296</v>
      </c>
    </row>
    <row r="655" spans="1:4" ht="51" x14ac:dyDescent="0.2">
      <c r="A655" s="30"/>
      <c r="D655" s="50" t="s">
        <v>297</v>
      </c>
    </row>
    <row r="656" spans="1:4" ht="51" x14ac:dyDescent="0.2">
      <c r="A656" s="30"/>
      <c r="D656" s="50" t="s">
        <v>298</v>
      </c>
    </row>
    <row r="657" spans="1:4" ht="51" x14ac:dyDescent="0.2">
      <c r="A657" s="30"/>
      <c r="D657" s="50" t="s">
        <v>299</v>
      </c>
    </row>
    <row r="658" spans="1:4" ht="51" x14ac:dyDescent="0.2">
      <c r="A658" s="30"/>
      <c r="D658" s="50" t="s">
        <v>300</v>
      </c>
    </row>
    <row r="659" spans="1:4" ht="51" x14ac:dyDescent="0.2">
      <c r="A659" s="30"/>
      <c r="D659" s="50" t="s">
        <v>301</v>
      </c>
    </row>
    <row r="660" spans="1:4" ht="63.75" x14ac:dyDescent="0.2">
      <c r="A660" s="30"/>
      <c r="D660" s="50" t="s">
        <v>302</v>
      </c>
    </row>
    <row r="661" spans="1:4" ht="51" x14ac:dyDescent="0.2">
      <c r="A661" s="30"/>
      <c r="D661" s="50" t="s">
        <v>303</v>
      </c>
    </row>
    <row r="662" spans="1:4" x14ac:dyDescent="0.2">
      <c r="A662" s="30"/>
      <c r="D662" s="50" t="s">
        <v>304</v>
      </c>
    </row>
    <row r="663" spans="1:4" ht="25.5" x14ac:dyDescent="0.2">
      <c r="A663" s="30"/>
      <c r="D663" s="50" t="s">
        <v>305</v>
      </c>
    </row>
    <row r="664" spans="1:4" ht="25.5" x14ac:dyDescent="0.2">
      <c r="A664" s="30"/>
      <c r="D664" s="50" t="s">
        <v>306</v>
      </c>
    </row>
    <row r="665" spans="1:4" ht="25.5" x14ac:dyDescent="0.2">
      <c r="A665" s="30"/>
      <c r="D665" s="50" t="s">
        <v>307</v>
      </c>
    </row>
    <row r="666" spans="1:4" x14ac:dyDescent="0.2">
      <c r="A666" s="30"/>
      <c r="D666" s="50" t="s">
        <v>308</v>
      </c>
    </row>
    <row r="667" spans="1:4" ht="38.25" x14ac:dyDescent="0.2">
      <c r="A667" s="30"/>
      <c r="D667" s="50" t="s">
        <v>309</v>
      </c>
    </row>
    <row r="668" spans="1:4" ht="38.25" x14ac:dyDescent="0.2">
      <c r="A668" s="30"/>
      <c r="D668" s="50" t="s">
        <v>310</v>
      </c>
    </row>
    <row r="669" spans="1:4" ht="25.5" x14ac:dyDescent="0.2">
      <c r="A669" s="30"/>
      <c r="D669" s="50" t="s">
        <v>311</v>
      </c>
    </row>
    <row r="670" spans="1:4" ht="25.5" x14ac:dyDescent="0.2">
      <c r="A670" s="30"/>
      <c r="D670" s="50" t="s">
        <v>312</v>
      </c>
    </row>
    <row r="671" spans="1:4" x14ac:dyDescent="0.2">
      <c r="A671" s="30"/>
      <c r="D671" s="50" t="s">
        <v>313</v>
      </c>
    </row>
    <row r="672" spans="1:4" ht="114.75" x14ac:dyDescent="0.2">
      <c r="A672" s="30"/>
      <c r="D672" s="50" t="s">
        <v>314</v>
      </c>
    </row>
    <row r="673" spans="1:4" ht="25.5" x14ac:dyDescent="0.2">
      <c r="A673" s="30"/>
      <c r="D673" s="50" t="s">
        <v>315</v>
      </c>
    </row>
    <row r="674" spans="1:4" ht="38.25" x14ac:dyDescent="0.2">
      <c r="A674" s="30"/>
      <c r="D674" s="50" t="s">
        <v>316</v>
      </c>
    </row>
    <row r="675" spans="1:4" ht="38.25" x14ac:dyDescent="0.2">
      <c r="A675" s="30"/>
      <c r="D675" s="50" t="s">
        <v>317</v>
      </c>
    </row>
    <row r="676" spans="1:4" ht="63.75" x14ac:dyDescent="0.2">
      <c r="A676" s="30"/>
      <c r="D676" s="50" t="s">
        <v>318</v>
      </c>
    </row>
    <row r="677" spans="1:4" ht="38.25" x14ac:dyDescent="0.2">
      <c r="A677" s="30"/>
      <c r="D677" s="50" t="s">
        <v>319</v>
      </c>
    </row>
    <row r="678" spans="1:4" x14ac:dyDescent="0.2">
      <c r="A678" s="30"/>
      <c r="D678" s="50" t="s">
        <v>320</v>
      </c>
    </row>
    <row r="679" spans="1:4" ht="38.25" x14ac:dyDescent="0.2">
      <c r="A679" s="30"/>
      <c r="D679" s="50" t="s">
        <v>321</v>
      </c>
    </row>
    <row r="680" spans="1:4" ht="25.5" x14ac:dyDescent="0.2">
      <c r="A680" s="30"/>
      <c r="D680" s="50" t="s">
        <v>322</v>
      </c>
    </row>
    <row r="681" spans="1:4" ht="25.5" x14ac:dyDescent="0.2">
      <c r="A681" s="30"/>
      <c r="D681" s="50" t="s">
        <v>323</v>
      </c>
    </row>
    <row r="682" spans="1:4" ht="25.5" x14ac:dyDescent="0.2">
      <c r="A682" s="30"/>
      <c r="D682" s="50" t="s">
        <v>324</v>
      </c>
    </row>
    <row r="683" spans="1:4" ht="25.5" x14ac:dyDescent="0.2">
      <c r="A683" s="30"/>
      <c r="D683" s="50" t="s">
        <v>325</v>
      </c>
    </row>
    <row r="684" spans="1:4" ht="38.25" x14ac:dyDescent="0.2">
      <c r="A684" s="30"/>
      <c r="D684" s="50" t="s">
        <v>326</v>
      </c>
    </row>
    <row r="685" spans="1:4" ht="25.5" x14ac:dyDescent="0.2">
      <c r="A685" s="30"/>
      <c r="D685" s="50" t="s">
        <v>327</v>
      </c>
    </row>
    <row r="686" spans="1:4" ht="51" x14ac:dyDescent="0.2">
      <c r="A686" s="30"/>
      <c r="D686" s="50" t="s">
        <v>328</v>
      </c>
    </row>
    <row r="687" spans="1:4" ht="25.5" x14ac:dyDescent="0.2">
      <c r="A687" s="30"/>
      <c r="D687" s="50" t="s">
        <v>329</v>
      </c>
    </row>
    <row r="688" spans="1:4" ht="63.75" x14ac:dyDescent="0.2">
      <c r="A688" s="30"/>
      <c r="D688" s="50" t="s">
        <v>330</v>
      </c>
    </row>
    <row r="689" spans="1:4" ht="51" x14ac:dyDescent="0.2">
      <c r="A689" s="30"/>
      <c r="D689" s="50" t="s">
        <v>331</v>
      </c>
    </row>
    <row r="690" spans="1:4" ht="25.5" x14ac:dyDescent="0.2">
      <c r="A690" s="30"/>
      <c r="D690" s="50" t="s">
        <v>332</v>
      </c>
    </row>
    <row r="691" spans="1:4" ht="25.5" x14ac:dyDescent="0.2">
      <c r="A691" s="30"/>
      <c r="D691" s="50" t="s">
        <v>333</v>
      </c>
    </row>
    <row r="692" spans="1:4" ht="25.5" x14ac:dyDescent="0.2">
      <c r="A692" s="30"/>
      <c r="D692" s="50" t="s">
        <v>334</v>
      </c>
    </row>
    <row r="693" spans="1:4" ht="25.5" x14ac:dyDescent="0.2">
      <c r="A693" s="30"/>
      <c r="D693" s="50" t="s">
        <v>335</v>
      </c>
    </row>
    <row r="694" spans="1:4" ht="76.5" x14ac:dyDescent="0.2">
      <c r="A694" s="30"/>
      <c r="D694" s="50" t="s">
        <v>336</v>
      </c>
    </row>
    <row r="695" spans="1:4" ht="51" x14ac:dyDescent="0.2">
      <c r="A695" s="30"/>
      <c r="D695" s="50" t="s">
        <v>337</v>
      </c>
    </row>
    <row r="696" spans="1:4" ht="51" x14ac:dyDescent="0.2">
      <c r="A696" s="30"/>
      <c r="D696" s="50" t="s">
        <v>338</v>
      </c>
    </row>
    <row r="697" spans="1:4" ht="38.25" x14ac:dyDescent="0.2">
      <c r="A697" s="30"/>
      <c r="D697" s="50" t="s">
        <v>339</v>
      </c>
    </row>
    <row r="698" spans="1:4" ht="51" x14ac:dyDescent="0.2">
      <c r="A698" s="30"/>
      <c r="D698" s="50" t="s">
        <v>340</v>
      </c>
    </row>
    <row r="699" spans="1:4" ht="51" x14ac:dyDescent="0.2">
      <c r="A699" s="30"/>
      <c r="D699" s="50" t="s">
        <v>341</v>
      </c>
    </row>
    <row r="700" spans="1:4" ht="51" x14ac:dyDescent="0.2">
      <c r="A700" s="30"/>
      <c r="D700" s="50" t="s">
        <v>342</v>
      </c>
    </row>
    <row r="701" spans="1:4" ht="76.5" x14ac:dyDescent="0.2">
      <c r="A701" s="30"/>
      <c r="D701" s="50" t="s">
        <v>343</v>
      </c>
    </row>
    <row r="702" spans="1:4" ht="25.5" x14ac:dyDescent="0.2">
      <c r="A702" s="30"/>
      <c r="D702" s="50" t="s">
        <v>344</v>
      </c>
    </row>
    <row r="703" spans="1:4" ht="63.75" x14ac:dyDescent="0.2">
      <c r="A703" s="30"/>
      <c r="D703" s="50" t="s">
        <v>345</v>
      </c>
    </row>
    <row r="704" spans="1:4" ht="51" x14ac:dyDescent="0.2">
      <c r="A704" s="30"/>
      <c r="D704" s="50" t="s">
        <v>346</v>
      </c>
    </row>
    <row r="705" spans="1:4" ht="63.75" x14ac:dyDescent="0.2">
      <c r="A705" s="30"/>
      <c r="D705" s="50" t="s">
        <v>347</v>
      </c>
    </row>
    <row r="706" spans="1:4" ht="51" x14ac:dyDescent="0.2">
      <c r="A706" s="30"/>
      <c r="D706" s="50" t="s">
        <v>348</v>
      </c>
    </row>
    <row r="707" spans="1:4" ht="51" x14ac:dyDescent="0.2">
      <c r="A707" s="30"/>
      <c r="D707" s="50" t="s">
        <v>349</v>
      </c>
    </row>
    <row r="708" spans="1:4" x14ac:dyDescent="0.2">
      <c r="A708" s="30"/>
      <c r="D708" s="50" t="s">
        <v>350</v>
      </c>
    </row>
    <row r="709" spans="1:4" x14ac:dyDescent="0.2">
      <c r="A709" s="30"/>
      <c r="D709" s="50" t="s">
        <v>351</v>
      </c>
    </row>
    <row r="710" spans="1:4" ht="25.5" x14ac:dyDescent="0.2">
      <c r="A710" s="30"/>
      <c r="D710" s="50" t="s">
        <v>352</v>
      </c>
    </row>
    <row r="711" spans="1:4" ht="51" x14ac:dyDescent="0.2">
      <c r="A711" s="30"/>
      <c r="D711" s="50" t="s">
        <v>353</v>
      </c>
    </row>
    <row r="712" spans="1:4" x14ac:dyDescent="0.2">
      <c r="A712" s="30"/>
      <c r="D712" s="50" t="s">
        <v>354</v>
      </c>
    </row>
    <row r="713" spans="1:4" ht="51" x14ac:dyDescent="0.2">
      <c r="A713" s="30"/>
      <c r="D713" s="50" t="s">
        <v>355</v>
      </c>
    </row>
    <row r="714" spans="1:4" x14ac:dyDescent="0.2">
      <c r="A714" s="30"/>
      <c r="D714" s="50" t="s">
        <v>356</v>
      </c>
    </row>
    <row r="715" spans="1:4" x14ac:dyDescent="0.2">
      <c r="A715" s="30"/>
      <c r="D715" s="50" t="s">
        <v>357</v>
      </c>
    </row>
    <row r="716" spans="1:4" x14ac:dyDescent="0.2">
      <c r="A716" s="30"/>
      <c r="D716" s="50" t="s">
        <v>358</v>
      </c>
    </row>
    <row r="717" spans="1:4" x14ac:dyDescent="0.2">
      <c r="A717" s="30"/>
      <c r="D717" s="50" t="s">
        <v>359</v>
      </c>
    </row>
    <row r="718" spans="1:4" ht="38.25" x14ac:dyDescent="0.2">
      <c r="A718" s="30"/>
      <c r="D718" s="50" t="s">
        <v>360</v>
      </c>
    </row>
    <row r="719" spans="1:4" ht="25.5" x14ac:dyDescent="0.2">
      <c r="A719" s="30"/>
      <c r="D719" s="50" t="s">
        <v>361</v>
      </c>
    </row>
    <row r="720" spans="1:4" ht="25.5" x14ac:dyDescent="0.2">
      <c r="A720" s="30"/>
      <c r="D720" s="50" t="s">
        <v>362</v>
      </c>
    </row>
    <row r="721" spans="1:4" ht="63.75" x14ac:dyDescent="0.2">
      <c r="A721" s="30"/>
      <c r="D721" s="50" t="s">
        <v>363</v>
      </c>
    </row>
    <row r="722" spans="1:4" ht="76.5" x14ac:dyDescent="0.2">
      <c r="A722" s="30"/>
      <c r="D722" s="50" t="s">
        <v>364</v>
      </c>
    </row>
    <row r="723" spans="1:4" ht="51" x14ac:dyDescent="0.2">
      <c r="A723" s="30"/>
      <c r="D723" s="50" t="s">
        <v>365</v>
      </c>
    </row>
    <row r="724" spans="1:4" ht="63.75" x14ac:dyDescent="0.2">
      <c r="A724" s="30"/>
      <c r="D724" s="50" t="s">
        <v>366</v>
      </c>
    </row>
    <row r="725" spans="1:4" ht="51" x14ac:dyDescent="0.2">
      <c r="A725" s="30"/>
      <c r="D725" s="50" t="s">
        <v>367</v>
      </c>
    </row>
    <row r="726" spans="1:4" ht="63.75" x14ac:dyDescent="0.2">
      <c r="A726" s="30"/>
      <c r="D726" s="50" t="s">
        <v>368</v>
      </c>
    </row>
    <row r="727" spans="1:4" ht="38.25" x14ac:dyDescent="0.2">
      <c r="A727" s="30"/>
      <c r="D727" s="50" t="s">
        <v>369</v>
      </c>
    </row>
    <row r="728" spans="1:4" ht="38.25" x14ac:dyDescent="0.2">
      <c r="A728" s="30"/>
      <c r="D728" s="50" t="s">
        <v>370</v>
      </c>
    </row>
    <row r="729" spans="1:4" ht="51" x14ac:dyDescent="0.2">
      <c r="A729" s="30"/>
      <c r="D729" s="50" t="s">
        <v>371</v>
      </c>
    </row>
    <row r="730" spans="1:4" ht="38.25" x14ac:dyDescent="0.2">
      <c r="A730" s="30"/>
      <c r="D730" s="50" t="s">
        <v>372</v>
      </c>
    </row>
    <row r="731" spans="1:4" ht="38.25" x14ac:dyDescent="0.2">
      <c r="A731" s="30"/>
      <c r="D731" s="50" t="s">
        <v>373</v>
      </c>
    </row>
    <row r="732" spans="1:4" ht="25.5" x14ac:dyDescent="0.2">
      <c r="A732" s="30"/>
      <c r="D732" s="50" t="s">
        <v>374</v>
      </c>
    </row>
    <row r="733" spans="1:4" ht="25.5" x14ac:dyDescent="0.2">
      <c r="A733" s="30"/>
      <c r="D733" s="50" t="s">
        <v>375</v>
      </c>
    </row>
    <row r="734" spans="1:4" ht="25.5" x14ac:dyDescent="0.2">
      <c r="A734" s="30"/>
      <c r="D734" s="50" t="s">
        <v>376</v>
      </c>
    </row>
    <row r="735" spans="1:4" x14ac:dyDescent="0.2">
      <c r="A735" s="30"/>
      <c r="D735" s="50" t="s">
        <v>377</v>
      </c>
    </row>
    <row r="736" spans="1:4" ht="102" x14ac:dyDescent="0.2">
      <c r="A736" s="30"/>
      <c r="D736" s="50" t="s">
        <v>378</v>
      </c>
    </row>
    <row r="737" spans="1:4" ht="25.5" x14ac:dyDescent="0.2">
      <c r="A737" s="30"/>
      <c r="D737" s="50" t="s">
        <v>379</v>
      </c>
    </row>
    <row r="738" spans="1:4" ht="38.25" x14ac:dyDescent="0.2">
      <c r="A738" s="30"/>
      <c r="D738" s="50" t="s">
        <v>380</v>
      </c>
    </row>
    <row r="739" spans="1:4" x14ac:dyDescent="0.2">
      <c r="A739" s="30"/>
      <c r="D739" s="50" t="s">
        <v>381</v>
      </c>
    </row>
    <row r="740" spans="1:4" ht="38.25" x14ac:dyDescent="0.2">
      <c r="A740" s="30"/>
      <c r="D740" s="50" t="s">
        <v>382</v>
      </c>
    </row>
    <row r="741" spans="1:4" ht="51" x14ac:dyDescent="0.2">
      <c r="A741" s="30"/>
      <c r="D741" s="50" t="s">
        <v>383</v>
      </c>
    </row>
    <row r="742" spans="1:4" ht="38.25" x14ac:dyDescent="0.2">
      <c r="A742" s="30"/>
      <c r="D742" s="50" t="s">
        <v>384</v>
      </c>
    </row>
    <row r="743" spans="1:4" ht="51" x14ac:dyDescent="0.2">
      <c r="A743" s="30"/>
      <c r="D743" s="50" t="s">
        <v>385</v>
      </c>
    </row>
    <row r="744" spans="1:4" ht="51" x14ac:dyDescent="0.2">
      <c r="A744" s="30"/>
      <c r="D744" s="50" t="s">
        <v>386</v>
      </c>
    </row>
    <row r="745" spans="1:4" ht="38.25" x14ac:dyDescent="0.2">
      <c r="A745" s="30"/>
      <c r="D745" s="50" t="s">
        <v>387</v>
      </c>
    </row>
    <row r="746" spans="1:4" ht="51" x14ac:dyDescent="0.2">
      <c r="A746" s="30"/>
      <c r="D746" s="50" t="s">
        <v>388</v>
      </c>
    </row>
    <row r="747" spans="1:4" x14ac:dyDescent="0.2">
      <c r="A747" s="30"/>
      <c r="D747" s="50" t="s">
        <v>389</v>
      </c>
    </row>
    <row r="748" spans="1:4" ht="51" x14ac:dyDescent="0.2">
      <c r="A748" s="30"/>
      <c r="D748" s="50" t="s">
        <v>390</v>
      </c>
    </row>
    <row r="749" spans="1:4" ht="38.25" x14ac:dyDescent="0.2">
      <c r="A749" s="30"/>
      <c r="D749" s="50" t="s">
        <v>391</v>
      </c>
    </row>
    <row r="750" spans="1:4" ht="25.5" x14ac:dyDescent="0.2">
      <c r="A750" s="30"/>
      <c r="D750" s="50" t="s">
        <v>392</v>
      </c>
    </row>
    <row r="751" spans="1:4" ht="25.5" x14ac:dyDescent="0.2">
      <c r="A751" s="30"/>
      <c r="D751" s="50" t="s">
        <v>393</v>
      </c>
    </row>
    <row r="752" spans="1:4" ht="38.25" x14ac:dyDescent="0.2">
      <c r="A752" s="30"/>
      <c r="D752" s="50" t="s">
        <v>394</v>
      </c>
    </row>
    <row r="753" spans="1:4" ht="25.5" x14ac:dyDescent="0.2">
      <c r="A753" s="30"/>
      <c r="D753" s="50" t="s">
        <v>395</v>
      </c>
    </row>
    <row r="754" spans="1:4" ht="25.5" x14ac:dyDescent="0.2">
      <c r="A754" s="30"/>
      <c r="D754" s="50" t="s">
        <v>396</v>
      </c>
    </row>
    <row r="755" spans="1:4" ht="25.5" x14ac:dyDescent="0.2">
      <c r="A755" s="30"/>
      <c r="D755" s="50" t="s">
        <v>397</v>
      </c>
    </row>
    <row r="756" spans="1:4" ht="25.5" x14ac:dyDescent="0.2">
      <c r="A756" s="30"/>
      <c r="D756" s="50" t="s">
        <v>398</v>
      </c>
    </row>
    <row r="757" spans="1:4" ht="25.5" x14ac:dyDescent="0.2">
      <c r="A757" s="30"/>
      <c r="D757" s="50" t="s">
        <v>399</v>
      </c>
    </row>
    <row r="758" spans="1:4" ht="25.5" x14ac:dyDescent="0.2">
      <c r="A758" s="30"/>
      <c r="D758" s="50" t="s">
        <v>400</v>
      </c>
    </row>
    <row r="759" spans="1:4" ht="25.5" x14ac:dyDescent="0.2">
      <c r="A759" s="30"/>
      <c r="D759" s="50" t="s">
        <v>401</v>
      </c>
    </row>
    <row r="760" spans="1:4" ht="25.5" x14ac:dyDescent="0.2">
      <c r="A760" s="30"/>
      <c r="D760" s="50" t="s">
        <v>402</v>
      </c>
    </row>
    <row r="761" spans="1:4" ht="25.5" x14ac:dyDescent="0.2">
      <c r="A761" s="30"/>
      <c r="D761" s="50" t="s">
        <v>403</v>
      </c>
    </row>
    <row r="762" spans="1:4" ht="25.5" x14ac:dyDescent="0.2">
      <c r="A762" s="30"/>
      <c r="D762" s="50" t="s">
        <v>404</v>
      </c>
    </row>
    <row r="763" spans="1:4" ht="38.25" x14ac:dyDescent="0.2">
      <c r="A763" s="30"/>
      <c r="D763" s="50" t="s">
        <v>405</v>
      </c>
    </row>
    <row r="764" spans="1:4" ht="25.5" x14ac:dyDescent="0.2">
      <c r="A764" s="30"/>
      <c r="D764" s="50" t="s">
        <v>406</v>
      </c>
    </row>
    <row r="765" spans="1:4" ht="51" x14ac:dyDescent="0.2">
      <c r="A765" s="30"/>
      <c r="D765" s="50" t="s">
        <v>407</v>
      </c>
    </row>
    <row r="766" spans="1:4" ht="25.5" x14ac:dyDescent="0.2">
      <c r="A766" s="30"/>
      <c r="D766" s="50" t="s">
        <v>408</v>
      </c>
    </row>
    <row r="767" spans="1:4" ht="25.5" x14ac:dyDescent="0.2">
      <c r="A767" s="30"/>
      <c r="D767" s="50" t="s">
        <v>409</v>
      </c>
    </row>
    <row r="768" spans="1:4" ht="25.5" x14ac:dyDescent="0.2">
      <c r="A768" s="30"/>
      <c r="D768" s="50" t="s">
        <v>410</v>
      </c>
    </row>
    <row r="769" spans="1:4" ht="25.5" x14ac:dyDescent="0.2">
      <c r="A769" s="30"/>
      <c r="D769" s="50" t="s">
        <v>411</v>
      </c>
    </row>
    <row r="770" spans="1:4" ht="25.5" x14ac:dyDescent="0.2">
      <c r="A770" s="30"/>
      <c r="D770" s="50" t="s">
        <v>412</v>
      </c>
    </row>
    <row r="771" spans="1:4" ht="25.5" x14ac:dyDescent="0.2">
      <c r="A771" s="30"/>
      <c r="D771" s="50" t="s">
        <v>413</v>
      </c>
    </row>
    <row r="772" spans="1:4" ht="25.5" x14ac:dyDescent="0.2">
      <c r="A772" s="30"/>
      <c r="D772" s="50" t="s">
        <v>414</v>
      </c>
    </row>
    <row r="773" spans="1:4" ht="38.25" x14ac:dyDescent="0.2">
      <c r="A773" s="30"/>
      <c r="D773" s="50" t="s">
        <v>415</v>
      </c>
    </row>
    <row r="774" spans="1:4" ht="25.5" x14ac:dyDescent="0.2">
      <c r="A774" s="30"/>
      <c r="D774" s="50" t="s">
        <v>416</v>
      </c>
    </row>
    <row r="775" spans="1:4" ht="25.5" x14ac:dyDescent="0.2">
      <c r="A775" s="30"/>
      <c r="D775" s="50" t="s">
        <v>417</v>
      </c>
    </row>
    <row r="776" spans="1:4" ht="25.5" x14ac:dyDescent="0.2">
      <c r="A776" s="30"/>
      <c r="D776" s="50" t="s">
        <v>418</v>
      </c>
    </row>
    <row r="777" spans="1:4" x14ac:dyDescent="0.2">
      <c r="A777" s="30"/>
      <c r="D777" s="50" t="s">
        <v>419</v>
      </c>
    </row>
    <row r="778" spans="1:4" ht="63.75" x14ac:dyDescent="0.2">
      <c r="A778" s="30"/>
      <c r="D778" s="50" t="s">
        <v>420</v>
      </c>
    </row>
    <row r="779" spans="1:4" ht="25.5" x14ac:dyDescent="0.2">
      <c r="A779" s="30"/>
      <c r="D779" s="50" t="s">
        <v>421</v>
      </c>
    </row>
    <row r="780" spans="1:4" x14ac:dyDescent="0.2">
      <c r="A780" s="30"/>
      <c r="D780" s="50" t="s">
        <v>422</v>
      </c>
    </row>
    <row r="781" spans="1:4" ht="51" x14ac:dyDescent="0.2">
      <c r="A781" s="30"/>
      <c r="D781" s="50" t="s">
        <v>423</v>
      </c>
    </row>
    <row r="782" spans="1:4" ht="38.25" x14ac:dyDescent="0.2">
      <c r="A782" s="30"/>
      <c r="D782" s="50" t="s">
        <v>424</v>
      </c>
    </row>
    <row r="783" spans="1:4" ht="76.5" x14ac:dyDescent="0.2">
      <c r="A783" s="30"/>
      <c r="D783" s="50" t="s">
        <v>425</v>
      </c>
    </row>
    <row r="784" spans="1:4" x14ac:dyDescent="0.2">
      <c r="A784" s="30"/>
      <c r="D784" s="50" t="s">
        <v>426</v>
      </c>
    </row>
    <row r="785" spans="1:4" x14ac:dyDescent="0.2">
      <c r="A785" s="30"/>
      <c r="D785" s="50" t="s">
        <v>427</v>
      </c>
    </row>
    <row r="786" spans="1:4" x14ac:dyDescent="0.2">
      <c r="A786" s="30"/>
      <c r="D786" s="50" t="s">
        <v>428</v>
      </c>
    </row>
    <row r="787" spans="1:4" ht="51" x14ac:dyDescent="0.2">
      <c r="A787" s="30"/>
      <c r="D787" s="50" t="s">
        <v>429</v>
      </c>
    </row>
    <row r="788" spans="1:4" ht="25.5" x14ac:dyDescent="0.2">
      <c r="A788" s="30"/>
      <c r="D788" s="50" t="s">
        <v>430</v>
      </c>
    </row>
    <row r="789" spans="1:4" ht="51" x14ac:dyDescent="0.2">
      <c r="A789" s="30"/>
      <c r="D789" s="50" t="s">
        <v>431</v>
      </c>
    </row>
    <row r="790" spans="1:4" ht="38.25" x14ac:dyDescent="0.2">
      <c r="A790" s="30"/>
      <c r="D790" s="50" t="s">
        <v>432</v>
      </c>
    </row>
    <row r="791" spans="1:4" ht="25.5" x14ac:dyDescent="0.2">
      <c r="A791" s="30"/>
      <c r="D791" s="50" t="s">
        <v>433</v>
      </c>
    </row>
    <row r="792" spans="1:4" x14ac:dyDescent="0.2">
      <c r="A792" s="30"/>
      <c r="D792" s="50" t="s">
        <v>434</v>
      </c>
    </row>
    <row r="793" spans="1:4" ht="76.5" x14ac:dyDescent="0.2">
      <c r="A793" s="30"/>
      <c r="D793" s="50" t="s">
        <v>435</v>
      </c>
    </row>
    <row r="794" spans="1:4" ht="25.5" x14ac:dyDescent="0.2">
      <c r="A794" s="30"/>
      <c r="D794" s="50" t="s">
        <v>436</v>
      </c>
    </row>
    <row r="795" spans="1:4" ht="38.25" x14ac:dyDescent="0.2">
      <c r="A795" s="30"/>
      <c r="D795" s="50" t="s">
        <v>437</v>
      </c>
    </row>
    <row r="796" spans="1:4" ht="63.75" x14ac:dyDescent="0.2">
      <c r="A796" s="30"/>
      <c r="D796" s="50" t="s">
        <v>438</v>
      </c>
    </row>
    <row r="797" spans="1:4" ht="25.5" x14ac:dyDescent="0.2">
      <c r="A797" s="30"/>
      <c r="D797" s="50" t="s">
        <v>439</v>
      </c>
    </row>
    <row r="798" spans="1:4" ht="38.25" x14ac:dyDescent="0.2">
      <c r="A798" s="30"/>
      <c r="D798" s="50" t="s">
        <v>440</v>
      </c>
    </row>
    <row r="799" spans="1:4" ht="25.5" x14ac:dyDescent="0.2">
      <c r="A799" s="30"/>
      <c r="D799" s="50" t="s">
        <v>441</v>
      </c>
    </row>
    <row r="800" spans="1:4" ht="38.25" x14ac:dyDescent="0.2">
      <c r="A800" s="30"/>
      <c r="D800" s="50" t="s">
        <v>442</v>
      </c>
    </row>
    <row r="801" spans="1:4" ht="38.25" x14ac:dyDescent="0.2">
      <c r="A801" s="30"/>
      <c r="D801" s="50" t="s">
        <v>443</v>
      </c>
    </row>
    <row r="802" spans="1:4" x14ac:dyDescent="0.2">
      <c r="A802" s="30"/>
      <c r="D802" s="50" t="s">
        <v>444</v>
      </c>
    </row>
    <row r="803" spans="1:4" x14ac:dyDescent="0.2">
      <c r="A803" s="30"/>
      <c r="D803" s="50" t="s">
        <v>445</v>
      </c>
    </row>
    <row r="804" spans="1:4" x14ac:dyDescent="0.2">
      <c r="A804" s="30"/>
      <c r="D804" s="50" t="s">
        <v>446</v>
      </c>
    </row>
    <row r="805" spans="1:4" ht="25.5" x14ac:dyDescent="0.2">
      <c r="A805" s="30"/>
      <c r="D805" s="50" t="s">
        <v>447</v>
      </c>
    </row>
    <row r="806" spans="1:4" ht="25.5" x14ac:dyDescent="0.2">
      <c r="A806" s="30"/>
      <c r="D806" s="50" t="s">
        <v>448</v>
      </c>
    </row>
    <row r="807" spans="1:4" ht="38.25" x14ac:dyDescent="0.2">
      <c r="A807" s="30"/>
      <c r="D807" s="50" t="s">
        <v>449</v>
      </c>
    </row>
    <row r="808" spans="1:4" ht="51" x14ac:dyDescent="0.2">
      <c r="A808" s="30"/>
      <c r="D808" s="50" t="s">
        <v>450</v>
      </c>
    </row>
    <row r="809" spans="1:4" ht="25.5" x14ac:dyDescent="0.2">
      <c r="A809" s="30"/>
      <c r="D809" s="50" t="s">
        <v>451</v>
      </c>
    </row>
    <row r="810" spans="1:4" ht="25.5" x14ac:dyDescent="0.2">
      <c r="A810" s="30"/>
      <c r="D810" s="50" t="s">
        <v>452</v>
      </c>
    </row>
    <row r="811" spans="1:4" ht="15" x14ac:dyDescent="0.25">
      <c r="A811" s="30"/>
      <c r="D811"/>
    </row>
    <row r="812" spans="1:4" ht="15" x14ac:dyDescent="0.25">
      <c r="A812" s="30"/>
      <c r="D812"/>
    </row>
    <row r="813" spans="1:4" ht="15" x14ac:dyDescent="0.25">
      <c r="A813" s="30"/>
      <c r="D813"/>
    </row>
    <row r="814" spans="1:4" ht="15" x14ac:dyDescent="0.25">
      <c r="A814" s="30"/>
      <c r="D814"/>
    </row>
    <row r="815" spans="1:4" ht="15" x14ac:dyDescent="0.25">
      <c r="A815" s="30"/>
      <c r="D815"/>
    </row>
    <row r="816" spans="1:4" ht="15" x14ac:dyDescent="0.25">
      <c r="A816" s="30"/>
      <c r="D816"/>
    </row>
    <row r="817" spans="1:4" ht="15" x14ac:dyDescent="0.25">
      <c r="A817" s="30"/>
      <c r="D817"/>
    </row>
    <row r="818" spans="1:4" ht="15" x14ac:dyDescent="0.25">
      <c r="A818" s="30"/>
      <c r="D818"/>
    </row>
    <row r="819" spans="1:4" ht="15" x14ac:dyDescent="0.25">
      <c r="A819" s="30"/>
      <c r="D819"/>
    </row>
    <row r="820" spans="1:4" ht="15" x14ac:dyDescent="0.25">
      <c r="A820" s="30"/>
      <c r="D820"/>
    </row>
    <row r="821" spans="1:4" ht="15" x14ac:dyDescent="0.25">
      <c r="A821" s="30"/>
      <c r="D821"/>
    </row>
    <row r="822" spans="1:4" ht="15" x14ac:dyDescent="0.25">
      <c r="A822" s="30"/>
      <c r="D822"/>
    </row>
    <row r="823" spans="1:4" ht="15" x14ac:dyDescent="0.25">
      <c r="A823" s="30"/>
      <c r="D823"/>
    </row>
    <row r="824" spans="1:4" ht="15" x14ac:dyDescent="0.25">
      <c r="A824" s="30"/>
      <c r="D824"/>
    </row>
    <row r="825" spans="1:4" ht="15" x14ac:dyDescent="0.25">
      <c r="A825" s="30"/>
      <c r="D825"/>
    </row>
    <row r="826" spans="1:4" ht="15" x14ac:dyDescent="0.25">
      <c r="A826" s="30"/>
      <c r="D826"/>
    </row>
    <row r="827" spans="1:4" ht="15" x14ac:dyDescent="0.25">
      <c r="A827" s="30"/>
      <c r="D827"/>
    </row>
    <row r="828" spans="1:4" ht="15" x14ac:dyDescent="0.25">
      <c r="A828" s="30"/>
      <c r="D828"/>
    </row>
    <row r="829" spans="1:4" ht="15" x14ac:dyDescent="0.25">
      <c r="A829" s="30"/>
      <c r="D829"/>
    </row>
    <row r="830" spans="1:4" ht="15" x14ac:dyDescent="0.25">
      <c r="A830" s="30"/>
      <c r="D830"/>
    </row>
    <row r="831" spans="1:4" ht="15" x14ac:dyDescent="0.25">
      <c r="A831" s="30"/>
      <c r="D831"/>
    </row>
    <row r="832" spans="1:4" ht="15" x14ac:dyDescent="0.25">
      <c r="A832" s="30"/>
      <c r="D832"/>
    </row>
    <row r="833" spans="1:4" ht="15" x14ac:dyDescent="0.25">
      <c r="A833" s="30"/>
      <c r="D833"/>
    </row>
    <row r="834" spans="1:4" ht="15" x14ac:dyDescent="0.25">
      <c r="A834" s="30"/>
      <c r="D834"/>
    </row>
    <row r="835" spans="1:4" ht="15" x14ac:dyDescent="0.25">
      <c r="A835" s="30"/>
      <c r="D835"/>
    </row>
    <row r="836" spans="1:4" ht="15" x14ac:dyDescent="0.25">
      <c r="A836" s="30"/>
      <c r="D836"/>
    </row>
    <row r="837" spans="1:4" ht="15" x14ac:dyDescent="0.25">
      <c r="A837" s="30"/>
      <c r="D837"/>
    </row>
    <row r="838" spans="1:4" ht="15" x14ac:dyDescent="0.25">
      <c r="A838" s="30"/>
      <c r="D838"/>
    </row>
    <row r="839" spans="1:4" ht="15" x14ac:dyDescent="0.25">
      <c r="A839" s="30"/>
      <c r="D839"/>
    </row>
    <row r="840" spans="1:4" ht="15" x14ac:dyDescent="0.25">
      <c r="A840" s="30"/>
      <c r="D840"/>
    </row>
    <row r="841" spans="1:4" ht="15" x14ac:dyDescent="0.25">
      <c r="A841" s="30"/>
      <c r="D841"/>
    </row>
    <row r="842" spans="1:4" ht="15" x14ac:dyDescent="0.25">
      <c r="A842" s="30"/>
      <c r="D842"/>
    </row>
    <row r="843" spans="1:4" ht="15" x14ac:dyDescent="0.25">
      <c r="A843" s="30"/>
      <c r="D843"/>
    </row>
    <row r="844" spans="1:4" ht="15" x14ac:dyDescent="0.25">
      <c r="A844" s="30"/>
      <c r="D844"/>
    </row>
    <row r="845" spans="1:4" ht="15" x14ac:dyDescent="0.25">
      <c r="A845" s="30"/>
      <c r="D845"/>
    </row>
    <row r="846" spans="1:4" ht="15" x14ac:dyDescent="0.25">
      <c r="A846" s="30"/>
      <c r="D846"/>
    </row>
    <row r="847" spans="1:4" ht="15" x14ac:dyDescent="0.25">
      <c r="A847" s="30"/>
      <c r="D847"/>
    </row>
    <row r="848" spans="1:4" ht="15" x14ac:dyDescent="0.25">
      <c r="A848" s="30"/>
      <c r="D848"/>
    </row>
    <row r="849" spans="1:4" ht="15" x14ac:dyDescent="0.25">
      <c r="A849" s="30"/>
      <c r="D849"/>
    </row>
    <row r="850" spans="1:4" ht="15" x14ac:dyDescent="0.25">
      <c r="A850" s="30"/>
      <c r="D850"/>
    </row>
    <row r="851" spans="1:4" ht="15" x14ac:dyDescent="0.25">
      <c r="A851" s="30"/>
      <c r="D851"/>
    </row>
    <row r="852" spans="1:4" ht="15" x14ac:dyDescent="0.25">
      <c r="A852" s="30"/>
      <c r="D852"/>
    </row>
    <row r="853" spans="1:4" ht="15" x14ac:dyDescent="0.25">
      <c r="A853" s="30"/>
      <c r="D853"/>
    </row>
    <row r="854" spans="1:4" ht="15" x14ac:dyDescent="0.25">
      <c r="A854" s="30"/>
      <c r="D854"/>
    </row>
    <row r="855" spans="1:4" ht="15" x14ac:dyDescent="0.25">
      <c r="A855" s="30"/>
      <c r="D855"/>
    </row>
    <row r="856" spans="1:4" ht="15" x14ac:dyDescent="0.25">
      <c r="A856" s="30"/>
      <c r="D856"/>
    </row>
    <row r="857" spans="1:4" ht="15" x14ac:dyDescent="0.25">
      <c r="A857" s="30"/>
      <c r="D857"/>
    </row>
    <row r="858" spans="1:4" ht="15" x14ac:dyDescent="0.25">
      <c r="A858" s="30"/>
      <c r="D858"/>
    </row>
    <row r="859" spans="1:4" ht="15" x14ac:dyDescent="0.25">
      <c r="A859" s="30"/>
      <c r="D859"/>
    </row>
    <row r="860" spans="1:4" ht="15" x14ac:dyDescent="0.25">
      <c r="A860" s="30"/>
      <c r="D860"/>
    </row>
    <row r="861" spans="1:4" ht="15" x14ac:dyDescent="0.25">
      <c r="A861" s="30"/>
      <c r="D861"/>
    </row>
    <row r="862" spans="1:4" ht="15" x14ac:dyDescent="0.25">
      <c r="A862" s="30"/>
      <c r="D862"/>
    </row>
    <row r="863" spans="1:4" ht="15" x14ac:dyDescent="0.25">
      <c r="A863" s="30"/>
      <c r="D863"/>
    </row>
    <row r="864" spans="1:4" ht="15" x14ac:dyDescent="0.25">
      <c r="A864" s="30"/>
      <c r="D864"/>
    </row>
    <row r="865" spans="1:4" ht="15" x14ac:dyDescent="0.25">
      <c r="A865" s="30"/>
      <c r="D865"/>
    </row>
    <row r="866" spans="1:4" ht="15" x14ac:dyDescent="0.25">
      <c r="A866" s="30"/>
      <c r="D866"/>
    </row>
    <row r="867" spans="1:4" ht="15" x14ac:dyDescent="0.25">
      <c r="A867" s="30"/>
      <c r="D867"/>
    </row>
    <row r="868" spans="1:4" ht="15" x14ac:dyDescent="0.25">
      <c r="A868" s="30"/>
      <c r="D868"/>
    </row>
    <row r="869" spans="1:4" ht="15" x14ac:dyDescent="0.25">
      <c r="A869" s="30"/>
      <c r="D869"/>
    </row>
    <row r="870" spans="1:4" ht="15" x14ac:dyDescent="0.25">
      <c r="A870" s="30"/>
      <c r="D870"/>
    </row>
    <row r="871" spans="1:4" ht="15" x14ac:dyDescent="0.25">
      <c r="A871" s="30"/>
      <c r="D871"/>
    </row>
    <row r="872" spans="1:4" ht="15" x14ac:dyDescent="0.25">
      <c r="A872" s="30"/>
      <c r="D872"/>
    </row>
    <row r="873" spans="1:4" ht="15" x14ac:dyDescent="0.25">
      <c r="A873" s="30"/>
      <c r="D873"/>
    </row>
    <row r="874" spans="1:4" ht="15" x14ac:dyDescent="0.25">
      <c r="A874" s="30"/>
      <c r="D874"/>
    </row>
    <row r="875" spans="1:4" ht="15" x14ac:dyDescent="0.25">
      <c r="A875" s="30"/>
      <c r="D875"/>
    </row>
    <row r="876" spans="1:4" ht="15" x14ac:dyDescent="0.25">
      <c r="A876" s="30"/>
      <c r="D876"/>
    </row>
    <row r="877" spans="1:4" ht="15" x14ac:dyDescent="0.25">
      <c r="A877" s="30"/>
      <c r="D877"/>
    </row>
    <row r="878" spans="1:4" ht="15" x14ac:dyDescent="0.25">
      <c r="A878" s="30"/>
      <c r="D878"/>
    </row>
    <row r="879" spans="1:4" ht="15" x14ac:dyDescent="0.25">
      <c r="A879" s="30"/>
      <c r="D879"/>
    </row>
    <row r="880" spans="1:4" ht="15" x14ac:dyDescent="0.25">
      <c r="A880" s="30"/>
      <c r="D880"/>
    </row>
    <row r="881" spans="1:4" ht="15" x14ac:dyDescent="0.25">
      <c r="A881" s="30"/>
      <c r="D881"/>
    </row>
    <row r="882" spans="1:4" ht="15" x14ac:dyDescent="0.25">
      <c r="A882" s="30"/>
      <c r="D882"/>
    </row>
    <row r="883" spans="1:4" ht="15" x14ac:dyDescent="0.25">
      <c r="A883" s="30"/>
      <c r="D883"/>
    </row>
    <row r="884" spans="1:4" ht="15" x14ac:dyDescent="0.25">
      <c r="A884" s="30"/>
      <c r="D884"/>
    </row>
    <row r="885" spans="1:4" ht="15" x14ac:dyDescent="0.25">
      <c r="A885" s="30"/>
      <c r="D885"/>
    </row>
    <row r="886" spans="1:4" ht="15" x14ac:dyDescent="0.25">
      <c r="A886" s="30"/>
      <c r="D886"/>
    </row>
    <row r="887" spans="1:4" ht="15" x14ac:dyDescent="0.25">
      <c r="A887" s="30"/>
      <c r="D887"/>
    </row>
    <row r="888" spans="1:4" ht="15" x14ac:dyDescent="0.25">
      <c r="A888" s="30"/>
      <c r="D888"/>
    </row>
    <row r="889" spans="1:4" ht="15" x14ac:dyDescent="0.25">
      <c r="A889" s="30"/>
      <c r="D889"/>
    </row>
    <row r="890" spans="1:4" ht="15" x14ac:dyDescent="0.25">
      <c r="A890" s="30"/>
      <c r="D890"/>
    </row>
    <row r="891" spans="1:4" ht="15" x14ac:dyDescent="0.25">
      <c r="A891" s="30"/>
      <c r="D891"/>
    </row>
    <row r="892" spans="1:4" ht="15" x14ac:dyDescent="0.25">
      <c r="A892" s="30"/>
      <c r="D892"/>
    </row>
    <row r="893" spans="1:4" ht="15" x14ac:dyDescent="0.25">
      <c r="A893" s="30"/>
      <c r="D893"/>
    </row>
    <row r="894" spans="1:4" ht="15" x14ac:dyDescent="0.25">
      <c r="A894" s="30"/>
      <c r="D894"/>
    </row>
    <row r="895" spans="1:4" ht="15" x14ac:dyDescent="0.25">
      <c r="A895" s="30"/>
      <c r="D895"/>
    </row>
    <row r="896" spans="1:4" ht="15" x14ac:dyDescent="0.25">
      <c r="A896" s="30"/>
      <c r="D896"/>
    </row>
    <row r="897" spans="1:4" ht="15" x14ac:dyDescent="0.25">
      <c r="A897" s="30"/>
      <c r="D897"/>
    </row>
    <row r="898" spans="1:4" ht="15" x14ac:dyDescent="0.25">
      <c r="A898" s="30"/>
      <c r="D898"/>
    </row>
    <row r="899" spans="1:4" ht="15" x14ac:dyDescent="0.25">
      <c r="A899" s="30"/>
      <c r="D899"/>
    </row>
    <row r="900" spans="1:4" ht="15" x14ac:dyDescent="0.25">
      <c r="A900" s="30"/>
      <c r="D900"/>
    </row>
    <row r="901" spans="1:4" ht="15" x14ac:dyDescent="0.25">
      <c r="A901" s="30"/>
      <c r="D901"/>
    </row>
    <row r="902" spans="1:4" ht="15" x14ac:dyDescent="0.25">
      <c r="A902" s="30"/>
      <c r="D902"/>
    </row>
    <row r="903" spans="1:4" ht="15" x14ac:dyDescent="0.25">
      <c r="A903" s="30"/>
      <c r="D903"/>
    </row>
    <row r="904" spans="1:4" ht="15" x14ac:dyDescent="0.25">
      <c r="A904" s="30"/>
      <c r="D904"/>
    </row>
    <row r="905" spans="1:4" ht="15" x14ac:dyDescent="0.25">
      <c r="A905" s="30"/>
      <c r="D905"/>
    </row>
    <row r="906" spans="1:4" ht="15" x14ac:dyDescent="0.25">
      <c r="A906" s="30"/>
      <c r="D906"/>
    </row>
    <row r="907" spans="1:4" ht="15" x14ac:dyDescent="0.25">
      <c r="A907" s="30"/>
      <c r="D907"/>
    </row>
    <row r="908" spans="1:4" ht="15" x14ac:dyDescent="0.25">
      <c r="A908" s="30"/>
      <c r="D908"/>
    </row>
    <row r="909" spans="1:4" ht="15" x14ac:dyDescent="0.25">
      <c r="A909" s="30"/>
      <c r="D909"/>
    </row>
    <row r="910" spans="1:4" ht="15" x14ac:dyDescent="0.25">
      <c r="A910" s="30"/>
      <c r="D910"/>
    </row>
    <row r="911" spans="1:4" ht="15" x14ac:dyDescent="0.25">
      <c r="A911" s="30"/>
      <c r="D911"/>
    </row>
    <row r="912" spans="1:4" ht="15" x14ac:dyDescent="0.25">
      <c r="A912" s="30"/>
      <c r="D912"/>
    </row>
    <row r="913" spans="1:4" ht="15" x14ac:dyDescent="0.25">
      <c r="A913" s="30"/>
      <c r="D913"/>
    </row>
    <row r="914" spans="1:4" ht="15" x14ac:dyDescent="0.25">
      <c r="A914" s="30"/>
      <c r="D914"/>
    </row>
    <row r="915" spans="1:4" ht="15" x14ac:dyDescent="0.25">
      <c r="A915" s="30"/>
      <c r="D915"/>
    </row>
    <row r="916" spans="1:4" ht="15" x14ac:dyDescent="0.25">
      <c r="A916" s="30"/>
      <c r="D916"/>
    </row>
    <row r="917" spans="1:4" ht="15" x14ac:dyDescent="0.25">
      <c r="A917" s="30"/>
      <c r="D917"/>
    </row>
    <row r="918" spans="1:4" ht="15" x14ac:dyDescent="0.25">
      <c r="A918" s="30"/>
      <c r="D918"/>
    </row>
    <row r="919" spans="1:4" ht="15" x14ac:dyDescent="0.25">
      <c r="A919" s="30"/>
      <c r="D919"/>
    </row>
    <row r="920" spans="1:4" ht="15" x14ac:dyDescent="0.25">
      <c r="A920" s="30"/>
      <c r="D920"/>
    </row>
    <row r="921" spans="1:4" ht="15" x14ac:dyDescent="0.25">
      <c r="A921" s="30"/>
      <c r="D921"/>
    </row>
    <row r="922" spans="1:4" ht="15" x14ac:dyDescent="0.25">
      <c r="A922" s="30"/>
      <c r="D922"/>
    </row>
    <row r="923" spans="1:4" ht="15" x14ac:dyDescent="0.25">
      <c r="A923" s="30"/>
      <c r="D923"/>
    </row>
    <row r="924" spans="1:4" ht="15" x14ac:dyDescent="0.25">
      <c r="A924" s="30"/>
      <c r="D924"/>
    </row>
    <row r="925" spans="1:4" ht="15" x14ac:dyDescent="0.25">
      <c r="A925" s="30"/>
      <c r="D925"/>
    </row>
    <row r="926" spans="1:4" ht="15" x14ac:dyDescent="0.25">
      <c r="A926" s="30"/>
      <c r="D926"/>
    </row>
    <row r="927" spans="1:4" ht="15" x14ac:dyDescent="0.25">
      <c r="A927" s="30"/>
      <c r="D927"/>
    </row>
    <row r="928" spans="1:4" ht="15" x14ac:dyDescent="0.25">
      <c r="A928" s="30"/>
      <c r="D928"/>
    </row>
    <row r="929" spans="1:4" ht="15" x14ac:dyDescent="0.25">
      <c r="A929" s="30"/>
      <c r="D929"/>
    </row>
    <row r="930" spans="1:4" ht="15" x14ac:dyDescent="0.25">
      <c r="A930" s="30"/>
      <c r="D930"/>
    </row>
    <row r="931" spans="1:4" ht="15" x14ac:dyDescent="0.25">
      <c r="A931" s="30"/>
      <c r="D931"/>
    </row>
    <row r="932" spans="1:4" ht="15" x14ac:dyDescent="0.25">
      <c r="A932" s="30"/>
      <c r="D932"/>
    </row>
    <row r="933" spans="1:4" ht="15" x14ac:dyDescent="0.25">
      <c r="A933" s="30"/>
      <c r="D933"/>
    </row>
    <row r="934" spans="1:4" ht="15" x14ac:dyDescent="0.25">
      <c r="A934" s="30"/>
      <c r="D934"/>
    </row>
    <row r="935" spans="1:4" ht="15" x14ac:dyDescent="0.25">
      <c r="A935" s="30"/>
      <c r="D935"/>
    </row>
    <row r="936" spans="1:4" ht="15" x14ac:dyDescent="0.25">
      <c r="A936" s="30"/>
      <c r="D936"/>
    </row>
    <row r="937" spans="1:4" ht="15" x14ac:dyDescent="0.25">
      <c r="A937" s="30"/>
      <c r="D937"/>
    </row>
    <row r="938" spans="1:4" ht="15" x14ac:dyDescent="0.25">
      <c r="A938" s="30"/>
      <c r="D938"/>
    </row>
    <row r="939" spans="1:4" ht="15" x14ac:dyDescent="0.25">
      <c r="A939" s="30"/>
      <c r="D939"/>
    </row>
    <row r="940" spans="1:4" ht="15" x14ac:dyDescent="0.25">
      <c r="A940" s="30"/>
      <c r="D940"/>
    </row>
    <row r="941" spans="1:4" ht="15" x14ac:dyDescent="0.25">
      <c r="A941" s="30"/>
      <c r="D941"/>
    </row>
    <row r="942" spans="1:4" ht="15" x14ac:dyDescent="0.25">
      <c r="A942" s="30"/>
      <c r="D942"/>
    </row>
    <row r="943" spans="1:4" ht="15" x14ac:dyDescent="0.25">
      <c r="A943" s="30"/>
      <c r="D943"/>
    </row>
    <row r="944" spans="1:4" ht="15" x14ac:dyDescent="0.25">
      <c r="A944" s="30"/>
      <c r="D944"/>
    </row>
    <row r="945" spans="1:4" ht="15" x14ac:dyDescent="0.25">
      <c r="A945" s="30"/>
      <c r="D945"/>
    </row>
    <row r="946" spans="1:4" ht="15" x14ac:dyDescent="0.25">
      <c r="A946" s="30"/>
      <c r="D946"/>
    </row>
    <row r="947" spans="1:4" ht="15" x14ac:dyDescent="0.25">
      <c r="A947" s="30"/>
      <c r="D947"/>
    </row>
    <row r="948" spans="1:4" ht="15" x14ac:dyDescent="0.25">
      <c r="A948" s="30"/>
      <c r="D948"/>
    </row>
    <row r="949" spans="1:4" ht="15" x14ac:dyDescent="0.25">
      <c r="A949" s="30"/>
      <c r="D949"/>
    </row>
    <row r="950" spans="1:4" ht="15" x14ac:dyDescent="0.25">
      <c r="A950" s="30"/>
      <c r="D950"/>
    </row>
    <row r="951" spans="1:4" ht="15" x14ac:dyDescent="0.25">
      <c r="A951" s="30"/>
      <c r="D951"/>
    </row>
    <row r="952" spans="1:4" ht="15" x14ac:dyDescent="0.25">
      <c r="A952" s="30"/>
      <c r="D952"/>
    </row>
    <row r="953" spans="1:4" ht="15" x14ac:dyDescent="0.25">
      <c r="A953" s="30"/>
      <c r="D953"/>
    </row>
    <row r="954" spans="1:4" ht="15" x14ac:dyDescent="0.25">
      <c r="A954" s="30"/>
      <c r="D954"/>
    </row>
    <row r="955" spans="1:4" ht="15" x14ac:dyDescent="0.25">
      <c r="A955" s="30"/>
      <c r="D955"/>
    </row>
    <row r="956" spans="1:4" ht="15" x14ac:dyDescent="0.25">
      <c r="A956" s="30"/>
      <c r="D956"/>
    </row>
    <row r="957" spans="1:4" ht="15" x14ac:dyDescent="0.25">
      <c r="A957" s="30"/>
      <c r="D957"/>
    </row>
    <row r="958" spans="1:4" ht="15" x14ac:dyDescent="0.25">
      <c r="A958" s="30"/>
      <c r="D958"/>
    </row>
    <row r="959" spans="1:4" ht="15" x14ac:dyDescent="0.25">
      <c r="A959" s="30"/>
      <c r="D959"/>
    </row>
    <row r="960" spans="1:4" ht="15" x14ac:dyDescent="0.25">
      <c r="A960" s="30"/>
      <c r="D960"/>
    </row>
    <row r="961" spans="1:4" ht="15" x14ac:dyDescent="0.25">
      <c r="A961" s="30"/>
      <c r="D961"/>
    </row>
    <row r="962" spans="1:4" ht="15" x14ac:dyDescent="0.25">
      <c r="A962" s="30"/>
      <c r="D962"/>
    </row>
    <row r="963" spans="1:4" ht="15" x14ac:dyDescent="0.25">
      <c r="A963" s="30"/>
      <c r="D963"/>
    </row>
    <row r="964" spans="1:4" ht="15" x14ac:dyDescent="0.25">
      <c r="A964" s="30"/>
      <c r="D964"/>
    </row>
    <row r="965" spans="1:4" ht="15" x14ac:dyDescent="0.25">
      <c r="A965" s="30"/>
      <c r="D965"/>
    </row>
    <row r="966" spans="1:4" ht="15" x14ac:dyDescent="0.25">
      <c r="A966" s="30"/>
      <c r="D966"/>
    </row>
    <row r="967" spans="1:4" ht="15" x14ac:dyDescent="0.25">
      <c r="A967" s="30"/>
      <c r="D967"/>
    </row>
    <row r="968" spans="1:4" ht="15" x14ac:dyDescent="0.25">
      <c r="A968" s="30"/>
      <c r="D968"/>
    </row>
    <row r="969" spans="1:4" ht="15" x14ac:dyDescent="0.25">
      <c r="A969" s="30"/>
      <c r="D969"/>
    </row>
    <row r="970" spans="1:4" ht="15" x14ac:dyDescent="0.25">
      <c r="A970" s="30"/>
      <c r="D970"/>
    </row>
    <row r="971" spans="1:4" ht="15" x14ac:dyDescent="0.25">
      <c r="A971" s="30"/>
      <c r="D971"/>
    </row>
    <row r="972" spans="1:4" ht="15" x14ac:dyDescent="0.25">
      <c r="A972" s="30"/>
      <c r="D972"/>
    </row>
    <row r="973" spans="1:4" ht="15" x14ac:dyDescent="0.25">
      <c r="A973" s="30"/>
      <c r="D973"/>
    </row>
    <row r="974" spans="1:4" ht="15" x14ac:dyDescent="0.25">
      <c r="A974" s="30"/>
      <c r="D974"/>
    </row>
    <row r="975" spans="1:4" ht="15" x14ac:dyDescent="0.25">
      <c r="A975" s="30"/>
      <c r="D975"/>
    </row>
    <row r="976" spans="1:4" ht="15" x14ac:dyDescent="0.25">
      <c r="A976" s="30"/>
      <c r="D976"/>
    </row>
    <row r="977" spans="1:4" ht="15" x14ac:dyDescent="0.25">
      <c r="A977" s="30"/>
      <c r="D977"/>
    </row>
    <row r="978" spans="1:4" ht="15" x14ac:dyDescent="0.25">
      <c r="A978" s="30"/>
      <c r="D978"/>
    </row>
    <row r="979" spans="1:4" ht="15" x14ac:dyDescent="0.25">
      <c r="A979" s="30"/>
      <c r="D979"/>
    </row>
    <row r="980" spans="1:4" ht="15" x14ac:dyDescent="0.25">
      <c r="A980" s="30"/>
      <c r="D980"/>
    </row>
    <row r="981" spans="1:4" ht="15" x14ac:dyDescent="0.25">
      <c r="A981" s="30"/>
      <c r="D981"/>
    </row>
    <row r="982" spans="1:4" ht="15" x14ac:dyDescent="0.25">
      <c r="A982" s="30"/>
      <c r="D982"/>
    </row>
    <row r="983" spans="1:4" ht="15" x14ac:dyDescent="0.25">
      <c r="A983" s="30"/>
      <c r="D983"/>
    </row>
    <row r="984" spans="1:4" ht="15" x14ac:dyDescent="0.25">
      <c r="A984" s="30"/>
      <c r="D984"/>
    </row>
    <row r="985" spans="1:4" ht="15" x14ac:dyDescent="0.25">
      <c r="A985" s="30"/>
      <c r="D985"/>
    </row>
    <row r="986" spans="1:4" ht="15" x14ac:dyDescent="0.25">
      <c r="A986" s="30"/>
      <c r="D986"/>
    </row>
    <row r="987" spans="1:4" ht="15" x14ac:dyDescent="0.25">
      <c r="A987" s="30"/>
      <c r="D987"/>
    </row>
    <row r="988" spans="1:4" ht="15" x14ac:dyDescent="0.25">
      <c r="A988" s="30"/>
      <c r="D988"/>
    </row>
    <row r="989" spans="1:4" ht="15" x14ac:dyDescent="0.25">
      <c r="A989" s="30"/>
      <c r="D989"/>
    </row>
    <row r="990" spans="1:4" ht="15" x14ac:dyDescent="0.25">
      <c r="A990" s="30"/>
      <c r="D990"/>
    </row>
    <row r="991" spans="1:4" ht="15" x14ac:dyDescent="0.25">
      <c r="A991" s="30"/>
      <c r="D991"/>
    </row>
    <row r="992" spans="1:4" ht="15" x14ac:dyDescent="0.25">
      <c r="A992" s="30"/>
      <c r="D992"/>
    </row>
    <row r="993" spans="1:4" ht="15" x14ac:dyDescent="0.25">
      <c r="A993" s="30"/>
      <c r="D993"/>
    </row>
    <row r="994" spans="1:4" ht="15" x14ac:dyDescent="0.25">
      <c r="A994" s="30"/>
      <c r="D994"/>
    </row>
    <row r="995" spans="1:4" ht="15" x14ac:dyDescent="0.25">
      <c r="A995" s="30"/>
      <c r="D995"/>
    </row>
    <row r="996" spans="1:4" ht="15" x14ac:dyDescent="0.25">
      <c r="A996" s="30"/>
      <c r="D996"/>
    </row>
    <row r="997" spans="1:4" ht="15" x14ac:dyDescent="0.25">
      <c r="A997" s="30"/>
      <c r="D997"/>
    </row>
    <row r="998" spans="1:4" ht="15" x14ac:dyDescent="0.25">
      <c r="A998" s="30"/>
      <c r="D998"/>
    </row>
    <row r="999" spans="1:4" ht="15" x14ac:dyDescent="0.25">
      <c r="A999" s="30"/>
      <c r="D999"/>
    </row>
    <row r="1000" spans="1:4" ht="15" x14ac:dyDescent="0.25">
      <c r="A1000" s="30"/>
      <c r="D1000"/>
    </row>
    <row r="1001" spans="1:4" ht="15" x14ac:dyDescent="0.25">
      <c r="A1001" s="30"/>
      <c r="D1001"/>
    </row>
    <row r="1002" spans="1:4" ht="15" x14ac:dyDescent="0.25">
      <c r="A1002" s="30"/>
      <c r="D1002"/>
    </row>
    <row r="1003" spans="1:4" ht="15" x14ac:dyDescent="0.25">
      <c r="A1003" s="30"/>
      <c r="D1003"/>
    </row>
    <row r="1004" spans="1:4" ht="15" x14ac:dyDescent="0.25">
      <c r="A1004" s="30"/>
      <c r="D1004"/>
    </row>
    <row r="1005" spans="1:4" ht="15" x14ac:dyDescent="0.25">
      <c r="A1005" s="30"/>
      <c r="D1005"/>
    </row>
    <row r="1006" spans="1:4" ht="15" x14ac:dyDescent="0.25">
      <c r="A1006" s="30"/>
      <c r="D1006"/>
    </row>
    <row r="1007" spans="1:4" ht="15" x14ac:dyDescent="0.25">
      <c r="A1007" s="30"/>
      <c r="D1007"/>
    </row>
    <row r="1008" spans="1:4" ht="15" x14ac:dyDescent="0.25">
      <c r="A1008" s="30"/>
      <c r="D1008"/>
    </row>
    <row r="1009" spans="1:4" ht="15" x14ac:dyDescent="0.25">
      <c r="A1009" s="30"/>
      <c r="D1009"/>
    </row>
    <row r="1010" spans="1:4" ht="15" x14ac:dyDescent="0.25">
      <c r="A1010" s="30"/>
      <c r="D1010"/>
    </row>
    <row r="1011" spans="1:4" ht="15" x14ac:dyDescent="0.25">
      <c r="A1011" s="30"/>
      <c r="D1011"/>
    </row>
    <row r="1012" spans="1:4" ht="15" x14ac:dyDescent="0.25">
      <c r="A1012" s="30"/>
      <c r="D1012"/>
    </row>
    <row r="1013" spans="1:4" ht="15" x14ac:dyDescent="0.25">
      <c r="A1013" s="30"/>
      <c r="D1013"/>
    </row>
    <row r="1014" spans="1:4" ht="15" x14ac:dyDescent="0.25">
      <c r="A1014" s="30"/>
      <c r="D1014"/>
    </row>
    <row r="1015" spans="1:4" ht="15" x14ac:dyDescent="0.25">
      <c r="A1015" s="30"/>
      <c r="D1015"/>
    </row>
    <row r="1016" spans="1:4" ht="15" x14ac:dyDescent="0.25">
      <c r="A1016" s="30"/>
      <c r="D1016"/>
    </row>
    <row r="1017" spans="1:4" ht="15" x14ac:dyDescent="0.25">
      <c r="A1017" s="30"/>
      <c r="D1017"/>
    </row>
    <row r="1018" spans="1:4" ht="15" x14ac:dyDescent="0.25">
      <c r="A1018" s="30"/>
      <c r="D1018"/>
    </row>
    <row r="1019" spans="1:4" ht="15" x14ac:dyDescent="0.25">
      <c r="A1019" s="30"/>
      <c r="D1019"/>
    </row>
    <row r="1020" spans="1:4" ht="15" x14ac:dyDescent="0.25">
      <c r="A1020" s="30"/>
      <c r="D1020"/>
    </row>
    <row r="1021" spans="1:4" ht="15" x14ac:dyDescent="0.25">
      <c r="A1021" s="30"/>
      <c r="D1021"/>
    </row>
    <row r="1022" spans="1:4" ht="15" x14ac:dyDescent="0.25">
      <c r="A1022" s="30"/>
      <c r="D1022"/>
    </row>
    <row r="1023" spans="1:4" ht="15" x14ac:dyDescent="0.25">
      <c r="A1023" s="30"/>
      <c r="D1023"/>
    </row>
    <row r="1024" spans="1:4" ht="15" x14ac:dyDescent="0.25">
      <c r="A1024" s="30"/>
      <c r="D1024"/>
    </row>
    <row r="1025" spans="1:4" ht="15" x14ac:dyDescent="0.25">
      <c r="A1025" s="30"/>
      <c r="D1025"/>
    </row>
    <row r="1026" spans="1:4" ht="15" x14ac:dyDescent="0.25">
      <c r="A1026" s="30"/>
      <c r="D1026"/>
    </row>
    <row r="1027" spans="1:4" ht="15" x14ac:dyDescent="0.25">
      <c r="A1027" s="30"/>
      <c r="D1027"/>
    </row>
    <row r="1028" spans="1:4" ht="15" x14ac:dyDescent="0.25">
      <c r="A1028" s="30"/>
      <c r="D1028"/>
    </row>
    <row r="1029" spans="1:4" ht="15" x14ac:dyDescent="0.25">
      <c r="A1029" s="30"/>
      <c r="D1029"/>
    </row>
    <row r="1030" spans="1:4" ht="15" x14ac:dyDescent="0.25">
      <c r="A1030" s="30"/>
      <c r="D1030"/>
    </row>
    <row r="1031" spans="1:4" ht="15" x14ac:dyDescent="0.25">
      <c r="A1031" s="30"/>
      <c r="D1031"/>
    </row>
    <row r="1032" spans="1:4" ht="15" x14ac:dyDescent="0.25">
      <c r="A1032" s="30"/>
      <c r="D1032"/>
    </row>
    <row r="1033" spans="1:4" ht="15" x14ac:dyDescent="0.25">
      <c r="A1033" s="30"/>
      <c r="D1033"/>
    </row>
    <row r="1034" spans="1:4" ht="15" x14ac:dyDescent="0.25">
      <c r="A1034" s="30"/>
      <c r="D1034"/>
    </row>
    <row r="1035" spans="1:4" ht="15" x14ac:dyDescent="0.25">
      <c r="A1035" s="30"/>
      <c r="D1035"/>
    </row>
    <row r="1036" spans="1:4" ht="15" x14ac:dyDescent="0.25">
      <c r="A1036" s="30"/>
      <c r="D1036"/>
    </row>
    <row r="1037" spans="1:4" ht="15" x14ac:dyDescent="0.25">
      <c r="A1037" s="30"/>
      <c r="D1037"/>
    </row>
    <row r="1038" spans="1:4" ht="15" x14ac:dyDescent="0.25">
      <c r="A1038" s="30"/>
      <c r="D1038"/>
    </row>
    <row r="1039" spans="1:4" ht="15" x14ac:dyDescent="0.25">
      <c r="A1039" s="30"/>
      <c r="D1039"/>
    </row>
    <row r="1040" spans="1:4" ht="15" x14ac:dyDescent="0.25">
      <c r="A1040" s="30"/>
      <c r="D1040"/>
    </row>
    <row r="1041" spans="1:4" ht="15" x14ac:dyDescent="0.25">
      <c r="A1041" s="30"/>
      <c r="D1041"/>
    </row>
    <row r="1042" spans="1:4" ht="15" x14ac:dyDescent="0.25">
      <c r="A1042" s="30"/>
      <c r="D1042"/>
    </row>
    <row r="1043" spans="1:4" ht="15" x14ac:dyDescent="0.25">
      <c r="A1043" s="30"/>
      <c r="D1043"/>
    </row>
    <row r="1044" spans="1:4" ht="15" x14ac:dyDescent="0.25">
      <c r="A1044" s="30"/>
      <c r="D1044"/>
    </row>
    <row r="1045" spans="1:4" ht="15" x14ac:dyDescent="0.25">
      <c r="A1045" s="30"/>
      <c r="D1045"/>
    </row>
    <row r="1046" spans="1:4" ht="15" x14ac:dyDescent="0.25">
      <c r="A1046" s="30"/>
      <c r="D1046"/>
    </row>
    <row r="1047" spans="1:4" ht="15" x14ac:dyDescent="0.25">
      <c r="A1047" s="30"/>
      <c r="D1047"/>
    </row>
    <row r="1048" spans="1:4" ht="15" x14ac:dyDescent="0.25">
      <c r="A1048" s="30"/>
      <c r="D1048"/>
    </row>
    <row r="1049" spans="1:4" ht="15" x14ac:dyDescent="0.25">
      <c r="A1049" s="30"/>
      <c r="D1049"/>
    </row>
    <row r="1050" spans="1:4" ht="15" x14ac:dyDescent="0.25">
      <c r="A1050" s="30"/>
      <c r="D1050"/>
    </row>
    <row r="1051" spans="1:4" ht="15" x14ac:dyDescent="0.25">
      <c r="A1051" s="30"/>
      <c r="D1051"/>
    </row>
    <row r="1052" spans="1:4" ht="15" x14ac:dyDescent="0.25">
      <c r="A1052" s="30"/>
      <c r="D1052"/>
    </row>
    <row r="1053" spans="1:4" ht="15" x14ac:dyDescent="0.25">
      <c r="A1053" s="30"/>
      <c r="D1053"/>
    </row>
    <row r="1054" spans="1:4" ht="15" x14ac:dyDescent="0.25">
      <c r="A1054" s="30"/>
      <c r="D1054"/>
    </row>
    <row r="1055" spans="1:4" ht="15" x14ac:dyDescent="0.25">
      <c r="A1055" s="30"/>
      <c r="D1055"/>
    </row>
    <row r="1056" spans="1:4" ht="15" x14ac:dyDescent="0.25">
      <c r="A1056" s="30"/>
      <c r="D1056"/>
    </row>
    <row r="1057" spans="1:4" ht="15" x14ac:dyDescent="0.25">
      <c r="A1057" s="30"/>
      <c r="D1057"/>
    </row>
    <row r="1058" spans="1:4" ht="15" x14ac:dyDescent="0.25">
      <c r="A1058" s="30"/>
      <c r="D1058"/>
    </row>
    <row r="1059" spans="1:4" ht="15" x14ac:dyDescent="0.25">
      <c r="A1059" s="30"/>
      <c r="D1059"/>
    </row>
    <row r="1060" spans="1:4" ht="15" x14ac:dyDescent="0.25">
      <c r="A1060" s="30"/>
      <c r="D1060"/>
    </row>
    <row r="1061" spans="1:4" ht="15" x14ac:dyDescent="0.25">
      <c r="A1061" s="30"/>
      <c r="D1061"/>
    </row>
    <row r="1062" spans="1:4" ht="15" x14ac:dyDescent="0.25">
      <c r="A1062" s="30"/>
      <c r="D1062"/>
    </row>
    <row r="1063" spans="1:4" ht="15" x14ac:dyDescent="0.25">
      <c r="A1063" s="30"/>
      <c r="D1063"/>
    </row>
    <row r="1064" spans="1:4" ht="15" x14ac:dyDescent="0.25">
      <c r="A1064" s="30"/>
      <c r="D1064"/>
    </row>
    <row r="1065" spans="1:4" ht="15" x14ac:dyDescent="0.25">
      <c r="A1065" s="30"/>
      <c r="D1065"/>
    </row>
    <row r="1066" spans="1:4" ht="15" x14ac:dyDescent="0.25">
      <c r="A1066" s="30"/>
      <c r="D1066"/>
    </row>
    <row r="1067" spans="1:4" ht="15" x14ac:dyDescent="0.25">
      <c r="A1067" s="30"/>
      <c r="D1067"/>
    </row>
    <row r="1068" spans="1:4" ht="15" x14ac:dyDescent="0.25">
      <c r="A1068" s="30"/>
      <c r="D1068"/>
    </row>
    <row r="1069" spans="1:4" ht="15" x14ac:dyDescent="0.25">
      <c r="A1069" s="30"/>
      <c r="D1069"/>
    </row>
    <row r="1070" spans="1:4" ht="15" x14ac:dyDescent="0.25">
      <c r="A1070" s="30"/>
      <c r="D1070"/>
    </row>
    <row r="1071" spans="1:4" ht="15" x14ac:dyDescent="0.25">
      <c r="A1071" s="30"/>
      <c r="D1071"/>
    </row>
    <row r="1072" spans="1:4" ht="15" x14ac:dyDescent="0.25">
      <c r="A1072" s="30"/>
      <c r="D1072"/>
    </row>
    <row r="1073" spans="1:4" ht="15" x14ac:dyDescent="0.25">
      <c r="A1073" s="30"/>
      <c r="D1073"/>
    </row>
    <row r="1074" spans="1:4" ht="15" x14ac:dyDescent="0.25">
      <c r="A1074" s="30"/>
      <c r="D1074"/>
    </row>
    <row r="1075" spans="1:4" ht="15" x14ac:dyDescent="0.25">
      <c r="A1075" s="30"/>
      <c r="D1075"/>
    </row>
    <row r="1076" spans="1:4" ht="15" x14ac:dyDescent="0.25">
      <c r="A1076" s="30"/>
      <c r="D1076"/>
    </row>
    <row r="1077" spans="1:4" ht="15" x14ac:dyDescent="0.25">
      <c r="A1077" s="30"/>
      <c r="D1077"/>
    </row>
    <row r="1078" spans="1:4" ht="15" x14ac:dyDescent="0.25">
      <c r="A1078" s="30"/>
      <c r="D1078"/>
    </row>
    <row r="1079" spans="1:4" ht="15" x14ac:dyDescent="0.25">
      <c r="A1079" s="30"/>
      <c r="D1079"/>
    </row>
    <row r="1080" spans="1:4" ht="15" x14ac:dyDescent="0.25">
      <c r="A1080" s="30"/>
      <c r="D1080"/>
    </row>
    <row r="1081" spans="1:4" ht="15" x14ac:dyDescent="0.25">
      <c r="A1081" s="30"/>
      <c r="D1081"/>
    </row>
    <row r="1082" spans="1:4" ht="15" x14ac:dyDescent="0.25">
      <c r="A1082" s="30"/>
      <c r="D1082"/>
    </row>
    <row r="1083" spans="1:4" ht="15" x14ac:dyDescent="0.25">
      <c r="A1083" s="30"/>
      <c r="D1083"/>
    </row>
    <row r="1084" spans="1:4" ht="15" x14ac:dyDescent="0.25">
      <c r="A1084" s="30"/>
      <c r="D1084"/>
    </row>
    <row r="1085" spans="1:4" ht="15" x14ac:dyDescent="0.25">
      <c r="A1085" s="30"/>
      <c r="D1085"/>
    </row>
    <row r="1086" spans="1:4" ht="15" x14ac:dyDescent="0.25">
      <c r="A1086" s="30"/>
      <c r="D1086"/>
    </row>
    <row r="1087" spans="1:4" ht="15" x14ac:dyDescent="0.25">
      <c r="A1087" s="30"/>
      <c r="D1087"/>
    </row>
    <row r="1088" spans="1:4" ht="15" x14ac:dyDescent="0.25">
      <c r="A1088" s="30"/>
      <c r="D1088"/>
    </row>
    <row r="1089" spans="1:4" ht="15" x14ac:dyDescent="0.25">
      <c r="A1089" s="30"/>
      <c r="D1089"/>
    </row>
    <row r="1090" spans="1:4" ht="15" x14ac:dyDescent="0.25">
      <c r="A1090" s="30"/>
      <c r="D1090"/>
    </row>
    <row r="1091" spans="1:4" ht="15" x14ac:dyDescent="0.25">
      <c r="A1091" s="30"/>
      <c r="D1091"/>
    </row>
    <row r="1092" spans="1:4" ht="15" x14ac:dyDescent="0.25">
      <c r="A1092" s="30"/>
      <c r="D1092"/>
    </row>
    <row r="1093" spans="1:4" ht="15" x14ac:dyDescent="0.25">
      <c r="A1093" s="30"/>
      <c r="D1093"/>
    </row>
    <row r="1094" spans="1:4" ht="15" x14ac:dyDescent="0.25">
      <c r="A1094" s="30"/>
      <c r="D1094"/>
    </row>
    <row r="1095" spans="1:4" ht="15" x14ac:dyDescent="0.25">
      <c r="A1095" s="30"/>
      <c r="D1095"/>
    </row>
    <row r="1096" spans="1:4" ht="15" x14ac:dyDescent="0.25">
      <c r="A1096" s="30"/>
      <c r="D1096"/>
    </row>
    <row r="1097" spans="1:4" ht="15" x14ac:dyDescent="0.25">
      <c r="A1097" s="30"/>
      <c r="D1097"/>
    </row>
    <row r="1098" spans="1:4" ht="15" x14ac:dyDescent="0.25">
      <c r="A1098" s="30"/>
      <c r="D1098"/>
    </row>
    <row r="1099" spans="1:4" ht="15" x14ac:dyDescent="0.25">
      <c r="A1099" s="30"/>
      <c r="D1099"/>
    </row>
    <row r="1100" spans="1:4" ht="15" x14ac:dyDescent="0.25">
      <c r="A1100" s="30"/>
      <c r="D1100"/>
    </row>
    <row r="1101" spans="1:4" ht="15" x14ac:dyDescent="0.25">
      <c r="A1101" s="30"/>
      <c r="D1101"/>
    </row>
    <row r="1102" spans="1:4" ht="15" x14ac:dyDescent="0.25">
      <c r="A1102" s="30"/>
      <c r="D1102"/>
    </row>
    <row r="1103" spans="1:4" ht="15" x14ac:dyDescent="0.25">
      <c r="A1103" s="30"/>
      <c r="D1103"/>
    </row>
    <row r="1104" spans="1:4" ht="15" x14ac:dyDescent="0.25">
      <c r="A1104" s="30"/>
      <c r="D1104"/>
    </row>
    <row r="1105" spans="1:4" ht="15" x14ac:dyDescent="0.25">
      <c r="A1105" s="30"/>
      <c r="D1105"/>
    </row>
    <row r="1106" spans="1:4" ht="15" x14ac:dyDescent="0.25">
      <c r="A1106" s="30"/>
      <c r="D1106"/>
    </row>
    <row r="1107" spans="1:4" ht="15" x14ac:dyDescent="0.25">
      <c r="A1107" s="30"/>
      <c r="D1107"/>
    </row>
    <row r="1108" spans="1:4" ht="15" x14ac:dyDescent="0.25">
      <c r="A1108" s="30"/>
      <c r="D1108"/>
    </row>
    <row r="1109" spans="1:4" ht="15" x14ac:dyDescent="0.25">
      <c r="A1109" s="30"/>
      <c r="D1109"/>
    </row>
    <row r="1110" spans="1:4" ht="15" x14ac:dyDescent="0.25">
      <c r="A1110" s="30"/>
      <c r="D1110"/>
    </row>
    <row r="1111" spans="1:4" ht="15" x14ac:dyDescent="0.25">
      <c r="A1111" s="30"/>
      <c r="D1111"/>
    </row>
    <row r="1112" spans="1:4" ht="15" x14ac:dyDescent="0.25">
      <c r="A1112" s="30"/>
      <c r="D1112"/>
    </row>
    <row r="1113" spans="1:4" ht="15" x14ac:dyDescent="0.25">
      <c r="A1113" s="30"/>
      <c r="D1113"/>
    </row>
    <row r="1114" spans="1:4" ht="15" x14ac:dyDescent="0.25">
      <c r="A1114" s="30"/>
      <c r="D1114"/>
    </row>
    <row r="1115" spans="1:4" ht="15" x14ac:dyDescent="0.25">
      <c r="A1115" s="30"/>
      <c r="D1115"/>
    </row>
    <row r="1116" spans="1:4" ht="15" x14ac:dyDescent="0.25">
      <c r="A1116" s="30"/>
      <c r="D1116"/>
    </row>
    <row r="1117" spans="1:4" ht="15" x14ac:dyDescent="0.25">
      <c r="A1117" s="30"/>
      <c r="D1117"/>
    </row>
    <row r="1118" spans="1:4" ht="15" x14ac:dyDescent="0.25">
      <c r="A1118" s="30"/>
      <c r="D1118"/>
    </row>
    <row r="1119" spans="1:4" ht="15" x14ac:dyDescent="0.25">
      <c r="A1119" s="30"/>
      <c r="D1119"/>
    </row>
    <row r="1120" spans="1:4" ht="15" x14ac:dyDescent="0.25">
      <c r="A1120" s="30"/>
      <c r="D1120"/>
    </row>
    <row r="1121" spans="1:4" ht="15" x14ac:dyDescent="0.25">
      <c r="A1121" s="30"/>
      <c r="D1121"/>
    </row>
    <row r="1122" spans="1:4" ht="15" x14ac:dyDescent="0.25">
      <c r="A1122" s="30"/>
      <c r="D1122"/>
    </row>
    <row r="1123" spans="1:4" ht="15" x14ac:dyDescent="0.25">
      <c r="A1123" s="30"/>
      <c r="D1123"/>
    </row>
    <row r="1124" spans="1:4" ht="15" x14ac:dyDescent="0.25">
      <c r="A1124" s="30"/>
      <c r="D1124"/>
    </row>
    <row r="1125" spans="1:4" ht="15" x14ac:dyDescent="0.25">
      <c r="A1125" s="30"/>
      <c r="D1125"/>
    </row>
    <row r="1126" spans="1:4" ht="15" x14ac:dyDescent="0.25">
      <c r="A1126" s="30"/>
      <c r="D1126"/>
    </row>
    <row r="1127" spans="1:4" ht="15" x14ac:dyDescent="0.25">
      <c r="A1127" s="30"/>
      <c r="D1127"/>
    </row>
    <row r="1128" spans="1:4" ht="15" x14ac:dyDescent="0.25">
      <c r="A1128" s="30"/>
      <c r="D1128"/>
    </row>
    <row r="1129" spans="1:4" ht="15" x14ac:dyDescent="0.25">
      <c r="A1129" s="30"/>
      <c r="D1129"/>
    </row>
    <row r="1130" spans="1:4" ht="15" x14ac:dyDescent="0.25">
      <c r="A1130" s="30"/>
      <c r="D1130"/>
    </row>
    <row r="1131" spans="1:4" ht="15" x14ac:dyDescent="0.25">
      <c r="A1131" s="30"/>
      <c r="D1131"/>
    </row>
    <row r="1132" spans="1:4" ht="15" x14ac:dyDescent="0.25">
      <c r="A1132" s="30"/>
      <c r="D1132"/>
    </row>
    <row r="1133" spans="1:4" ht="15" x14ac:dyDescent="0.25">
      <c r="A1133" s="30"/>
      <c r="D1133"/>
    </row>
    <row r="1134" spans="1:4" ht="15" x14ac:dyDescent="0.25">
      <c r="A1134" s="30"/>
      <c r="D1134"/>
    </row>
    <row r="1135" spans="1:4" ht="15" x14ac:dyDescent="0.25">
      <c r="A1135" s="30"/>
      <c r="D1135"/>
    </row>
    <row r="1136" spans="1:4" ht="15" x14ac:dyDescent="0.25">
      <c r="A1136" s="30"/>
      <c r="D1136"/>
    </row>
    <row r="1137" spans="1:4" ht="15" x14ac:dyDescent="0.25">
      <c r="A1137" s="30"/>
      <c r="D1137"/>
    </row>
    <row r="1138" spans="1:4" ht="15" x14ac:dyDescent="0.25">
      <c r="A1138" s="30"/>
      <c r="D1138"/>
    </row>
    <row r="1139" spans="1:4" ht="15" x14ac:dyDescent="0.25">
      <c r="A1139" s="30"/>
      <c r="D1139"/>
    </row>
    <row r="1140" spans="1:4" ht="15" x14ac:dyDescent="0.25">
      <c r="A1140" s="30"/>
      <c r="D1140"/>
    </row>
    <row r="1141" spans="1:4" ht="15" x14ac:dyDescent="0.25">
      <c r="A1141" s="30"/>
      <c r="D1141"/>
    </row>
    <row r="1142" spans="1:4" ht="15" x14ac:dyDescent="0.25">
      <c r="A1142" s="30"/>
      <c r="D1142"/>
    </row>
    <row r="1143" spans="1:4" ht="15" x14ac:dyDescent="0.25">
      <c r="A1143" s="30"/>
      <c r="D1143"/>
    </row>
    <row r="1144" spans="1:4" ht="15" x14ac:dyDescent="0.25">
      <c r="A1144" s="30"/>
      <c r="D1144"/>
    </row>
    <row r="1145" spans="1:4" ht="15" x14ac:dyDescent="0.25">
      <c r="A1145" s="30"/>
      <c r="D1145"/>
    </row>
    <row r="1146" spans="1:4" ht="15" x14ac:dyDescent="0.25">
      <c r="A1146" s="30"/>
      <c r="D1146"/>
    </row>
    <row r="1147" spans="1:4" ht="15" x14ac:dyDescent="0.25">
      <c r="A1147" s="30"/>
      <c r="D1147"/>
    </row>
    <row r="1148" spans="1:4" ht="15" x14ac:dyDescent="0.25">
      <c r="A1148" s="30"/>
      <c r="D1148"/>
    </row>
    <row r="1149" spans="1:4" ht="15" x14ac:dyDescent="0.25">
      <c r="A1149" s="30"/>
      <c r="D1149"/>
    </row>
    <row r="1150" spans="1:4" ht="15" x14ac:dyDescent="0.25">
      <c r="A1150" s="30"/>
      <c r="D1150"/>
    </row>
    <row r="1151" spans="1:4" ht="15" x14ac:dyDescent="0.25">
      <c r="A1151" s="30"/>
      <c r="D1151"/>
    </row>
    <row r="1152" spans="1:4" ht="15" x14ac:dyDescent="0.25">
      <c r="A1152" s="30"/>
      <c r="D1152"/>
    </row>
    <row r="1153" spans="1:4" ht="15" x14ac:dyDescent="0.25">
      <c r="A1153" s="30"/>
      <c r="D1153"/>
    </row>
    <row r="1154" spans="1:4" ht="15" x14ac:dyDescent="0.25">
      <c r="A1154" s="30"/>
      <c r="D1154"/>
    </row>
    <row r="1155" spans="1:4" ht="15" x14ac:dyDescent="0.25">
      <c r="A1155" s="30"/>
      <c r="D1155"/>
    </row>
    <row r="1156" spans="1:4" ht="15" x14ac:dyDescent="0.25">
      <c r="A1156" s="30"/>
      <c r="D1156"/>
    </row>
    <row r="1157" spans="1:4" ht="15" x14ac:dyDescent="0.25">
      <c r="A1157" s="30"/>
      <c r="D1157"/>
    </row>
    <row r="1158" spans="1:4" ht="15" x14ac:dyDescent="0.25">
      <c r="A1158" s="30"/>
      <c r="D1158"/>
    </row>
    <row r="1159" spans="1:4" ht="15" x14ac:dyDescent="0.25">
      <c r="A1159" s="30"/>
      <c r="D1159"/>
    </row>
    <row r="1160" spans="1:4" ht="15" x14ac:dyDescent="0.25">
      <c r="A1160" s="30"/>
      <c r="D1160"/>
    </row>
    <row r="1161" spans="1:4" ht="15" x14ac:dyDescent="0.25">
      <c r="A1161" s="30"/>
      <c r="D1161"/>
    </row>
    <row r="1162" spans="1:4" ht="15" x14ac:dyDescent="0.25">
      <c r="A1162" s="30"/>
      <c r="D1162"/>
    </row>
    <row r="1163" spans="1:4" ht="15" x14ac:dyDescent="0.25">
      <c r="A1163" s="30"/>
      <c r="D1163"/>
    </row>
    <row r="1164" spans="1:4" ht="15" x14ac:dyDescent="0.25">
      <c r="A1164" s="30"/>
      <c r="D1164"/>
    </row>
    <row r="1165" spans="1:4" ht="15" x14ac:dyDescent="0.25">
      <c r="A1165" s="30"/>
      <c r="D1165"/>
    </row>
    <row r="1166" spans="1:4" ht="15" x14ac:dyDescent="0.25">
      <c r="A1166" s="30"/>
      <c r="D1166"/>
    </row>
    <row r="1167" spans="1:4" ht="15" x14ac:dyDescent="0.25">
      <c r="A1167" s="30"/>
      <c r="D1167"/>
    </row>
    <row r="1168" spans="1:4" ht="15" x14ac:dyDescent="0.25">
      <c r="A1168" s="30"/>
      <c r="D1168"/>
    </row>
    <row r="1169" spans="1:4" ht="15" x14ac:dyDescent="0.25">
      <c r="A1169" s="30"/>
      <c r="D1169"/>
    </row>
    <row r="1170" spans="1:4" ht="15" x14ac:dyDescent="0.25">
      <c r="A1170" s="30"/>
      <c r="D1170"/>
    </row>
    <row r="1171" spans="1:4" ht="15" x14ac:dyDescent="0.25">
      <c r="A1171" s="30"/>
      <c r="D1171"/>
    </row>
    <row r="1172" spans="1:4" ht="15" x14ac:dyDescent="0.25">
      <c r="A1172" s="30"/>
      <c r="D1172"/>
    </row>
    <row r="1173" spans="1:4" ht="15" x14ac:dyDescent="0.25">
      <c r="A1173" s="30"/>
      <c r="D1173"/>
    </row>
    <row r="1174" spans="1:4" ht="15" x14ac:dyDescent="0.25">
      <c r="A1174" s="30"/>
      <c r="D1174"/>
    </row>
    <row r="1175" spans="1:4" ht="15" x14ac:dyDescent="0.25">
      <c r="A1175" s="30"/>
      <c r="D1175"/>
    </row>
    <row r="1176" spans="1:4" ht="15" x14ac:dyDescent="0.25">
      <c r="A1176" s="30"/>
      <c r="D1176"/>
    </row>
    <row r="1177" spans="1:4" ht="15" x14ac:dyDescent="0.25">
      <c r="A1177" s="30"/>
      <c r="D1177"/>
    </row>
    <row r="1178" spans="1:4" ht="15" x14ac:dyDescent="0.25">
      <c r="A1178" s="30"/>
      <c r="D1178"/>
    </row>
    <row r="1179" spans="1:4" ht="15" x14ac:dyDescent="0.25">
      <c r="A1179" s="30"/>
      <c r="D1179"/>
    </row>
    <row r="1180" spans="1:4" ht="15" x14ac:dyDescent="0.25">
      <c r="A1180" s="30"/>
      <c r="D1180"/>
    </row>
    <row r="1181" spans="1:4" ht="15" x14ac:dyDescent="0.25">
      <c r="A1181" s="30"/>
      <c r="D1181"/>
    </row>
    <row r="1182" spans="1:4" ht="15" x14ac:dyDescent="0.25">
      <c r="A1182" s="30"/>
      <c r="D1182"/>
    </row>
    <row r="1183" spans="1:4" ht="15" x14ac:dyDescent="0.25">
      <c r="A1183" s="30"/>
      <c r="D1183"/>
    </row>
    <row r="1184" spans="1:4" ht="15" x14ac:dyDescent="0.25">
      <c r="A1184" s="30"/>
      <c r="D1184"/>
    </row>
    <row r="1185" spans="1:4" ht="15" x14ac:dyDescent="0.25">
      <c r="A1185" s="30"/>
      <c r="D1185"/>
    </row>
    <row r="1186" spans="1:4" ht="15" x14ac:dyDescent="0.25">
      <c r="A1186" s="30"/>
      <c r="D1186"/>
    </row>
    <row r="1187" spans="1:4" ht="15" x14ac:dyDescent="0.25">
      <c r="A1187" s="30"/>
      <c r="D1187"/>
    </row>
    <row r="1188" spans="1:4" ht="15" x14ac:dyDescent="0.25">
      <c r="A1188" s="30"/>
      <c r="D1188"/>
    </row>
    <row r="1189" spans="1:4" ht="15" x14ac:dyDescent="0.25">
      <c r="A1189" s="30"/>
      <c r="D1189"/>
    </row>
    <row r="1190" spans="1:4" ht="15" x14ac:dyDescent="0.25">
      <c r="A1190" s="30"/>
      <c r="D1190"/>
    </row>
    <row r="1191" spans="1:4" ht="15" x14ac:dyDescent="0.25">
      <c r="A1191" s="30"/>
      <c r="D1191"/>
    </row>
    <row r="1192" spans="1:4" ht="15" x14ac:dyDescent="0.25">
      <c r="A1192" s="30"/>
      <c r="D1192"/>
    </row>
    <row r="1193" spans="1:4" ht="15" x14ac:dyDescent="0.25">
      <c r="A1193" s="30"/>
      <c r="D1193"/>
    </row>
    <row r="1194" spans="1:4" ht="15" x14ac:dyDescent="0.25">
      <c r="A1194" s="30"/>
      <c r="D1194"/>
    </row>
    <row r="1195" spans="1:4" ht="15" x14ac:dyDescent="0.25">
      <c r="A1195" s="30"/>
      <c r="D1195"/>
    </row>
    <row r="1196" spans="1:4" ht="15" x14ac:dyDescent="0.25">
      <c r="A1196" s="30"/>
      <c r="D1196"/>
    </row>
    <row r="1197" spans="1:4" ht="15" x14ac:dyDescent="0.25">
      <c r="A1197" s="30"/>
      <c r="D1197"/>
    </row>
    <row r="1198" spans="1:4" ht="15" x14ac:dyDescent="0.25">
      <c r="A1198" s="30"/>
      <c r="D1198"/>
    </row>
    <row r="1199" spans="1:4" ht="15" x14ac:dyDescent="0.25">
      <c r="A1199" s="30"/>
      <c r="D1199"/>
    </row>
    <row r="1200" spans="1:4" ht="15" x14ac:dyDescent="0.25">
      <c r="A1200" s="30"/>
      <c r="D1200"/>
    </row>
    <row r="1201" spans="1:4" ht="15" x14ac:dyDescent="0.25">
      <c r="A1201" s="30"/>
      <c r="D1201"/>
    </row>
    <row r="1202" spans="1:4" ht="15" x14ac:dyDescent="0.25">
      <c r="A1202" s="30"/>
      <c r="D1202"/>
    </row>
    <row r="1203" spans="1:4" ht="15" x14ac:dyDescent="0.25">
      <c r="A1203" s="30"/>
      <c r="D1203"/>
    </row>
    <row r="1204" spans="1:4" ht="15" x14ac:dyDescent="0.25">
      <c r="A1204" s="30"/>
      <c r="D1204"/>
    </row>
    <row r="1205" spans="1:4" ht="15" x14ac:dyDescent="0.25">
      <c r="A1205" s="30"/>
      <c r="D1205"/>
    </row>
    <row r="1206" spans="1:4" ht="15" x14ac:dyDescent="0.25">
      <c r="A1206" s="30"/>
      <c r="D1206"/>
    </row>
    <row r="1207" spans="1:4" ht="15" x14ac:dyDescent="0.25">
      <c r="A1207" s="30"/>
      <c r="D1207"/>
    </row>
    <row r="1208" spans="1:4" ht="15" x14ac:dyDescent="0.25">
      <c r="A1208" s="30"/>
      <c r="D1208"/>
    </row>
    <row r="1209" spans="1:4" ht="15" x14ac:dyDescent="0.25">
      <c r="A1209" s="30"/>
      <c r="D1209"/>
    </row>
    <row r="1210" spans="1:4" ht="15" x14ac:dyDescent="0.25">
      <c r="A1210" s="30"/>
      <c r="D1210"/>
    </row>
    <row r="1211" spans="1:4" ht="15" x14ac:dyDescent="0.25">
      <c r="A1211" s="30"/>
      <c r="D1211"/>
    </row>
    <row r="1212" spans="1:4" ht="15" x14ac:dyDescent="0.25">
      <c r="A1212" s="30"/>
      <c r="D1212"/>
    </row>
    <row r="1213" spans="1:4" ht="15" x14ac:dyDescent="0.25">
      <c r="A1213" s="30"/>
      <c r="D1213"/>
    </row>
    <row r="1214" spans="1:4" ht="15" x14ac:dyDescent="0.25">
      <c r="A1214" s="30"/>
      <c r="D1214"/>
    </row>
    <row r="1215" spans="1:4" ht="15" x14ac:dyDescent="0.25">
      <c r="A1215" s="30"/>
      <c r="D1215"/>
    </row>
    <row r="1216" spans="1:4" ht="15" x14ac:dyDescent="0.25">
      <c r="A1216" s="30"/>
      <c r="D1216"/>
    </row>
    <row r="1217" spans="1:4" ht="15" x14ac:dyDescent="0.25">
      <c r="A1217" s="30"/>
      <c r="D1217"/>
    </row>
    <row r="1218" spans="1:4" ht="15" x14ac:dyDescent="0.25">
      <c r="A1218" s="30"/>
      <c r="D1218"/>
    </row>
    <row r="1219" spans="1:4" ht="15" x14ac:dyDescent="0.25">
      <c r="A1219" s="30"/>
      <c r="D1219"/>
    </row>
    <row r="1220" spans="1:4" ht="15" x14ac:dyDescent="0.25">
      <c r="A1220" s="30"/>
      <c r="D1220"/>
    </row>
    <row r="1221" spans="1:4" ht="15" x14ac:dyDescent="0.25">
      <c r="A1221" s="30"/>
      <c r="D1221"/>
    </row>
    <row r="1222" spans="1:4" ht="15" x14ac:dyDescent="0.25">
      <c r="A1222" s="30"/>
      <c r="D1222"/>
    </row>
    <row r="1223" spans="1:4" ht="15" x14ac:dyDescent="0.25">
      <c r="A1223" s="30"/>
      <c r="D1223"/>
    </row>
    <row r="1224" spans="1:4" ht="15" x14ac:dyDescent="0.25">
      <c r="A1224" s="30"/>
      <c r="D1224"/>
    </row>
    <row r="1225" spans="1:4" ht="15" x14ac:dyDescent="0.25">
      <c r="A1225" s="30"/>
      <c r="D1225"/>
    </row>
    <row r="1226" spans="1:4" ht="15" x14ac:dyDescent="0.25">
      <c r="A1226" s="30"/>
      <c r="D1226"/>
    </row>
    <row r="1227" spans="1:4" ht="15" x14ac:dyDescent="0.25">
      <c r="A1227" s="30"/>
      <c r="D1227"/>
    </row>
    <row r="1228" spans="1:4" ht="15" x14ac:dyDescent="0.25">
      <c r="A1228" s="30"/>
      <c r="D1228"/>
    </row>
    <row r="1229" spans="1:4" ht="15" x14ac:dyDescent="0.25">
      <c r="A1229" s="30"/>
      <c r="D1229"/>
    </row>
    <row r="1230" spans="1:4" ht="15" x14ac:dyDescent="0.25">
      <c r="A1230" s="30"/>
      <c r="D1230"/>
    </row>
    <row r="1231" spans="1:4" ht="15" x14ac:dyDescent="0.25">
      <c r="A1231" s="30"/>
      <c r="D1231"/>
    </row>
    <row r="1232" spans="1:4" ht="15" x14ac:dyDescent="0.25">
      <c r="A1232" s="30"/>
      <c r="D1232"/>
    </row>
    <row r="1233" spans="1:4" ht="15" x14ac:dyDescent="0.25">
      <c r="A1233" s="30"/>
      <c r="D1233"/>
    </row>
    <row r="1234" spans="1:4" ht="15" x14ac:dyDescent="0.25">
      <c r="A1234" s="30"/>
      <c r="D1234"/>
    </row>
    <row r="1235" spans="1:4" ht="15" x14ac:dyDescent="0.25">
      <c r="A1235" s="30"/>
      <c r="D1235"/>
    </row>
    <row r="1236" spans="1:4" ht="15" x14ac:dyDescent="0.25">
      <c r="A1236" s="30"/>
      <c r="D1236"/>
    </row>
    <row r="1237" spans="1:4" ht="15" x14ac:dyDescent="0.25">
      <c r="A1237" s="30"/>
      <c r="D1237"/>
    </row>
    <row r="1238" spans="1:4" ht="15" x14ac:dyDescent="0.25">
      <c r="A1238" s="30"/>
      <c r="D1238"/>
    </row>
    <row r="1239" spans="1:4" ht="15" x14ac:dyDescent="0.25">
      <c r="A1239" s="30"/>
      <c r="D1239"/>
    </row>
    <row r="1240" spans="1:4" ht="15" x14ac:dyDescent="0.25">
      <c r="A1240" s="30"/>
      <c r="D1240"/>
    </row>
    <row r="1241" spans="1:4" ht="15" x14ac:dyDescent="0.25">
      <c r="A1241" s="30"/>
      <c r="D1241"/>
    </row>
    <row r="1242" spans="1:4" ht="15" x14ac:dyDescent="0.25">
      <c r="A1242" s="30"/>
      <c r="D1242"/>
    </row>
    <row r="1243" spans="1:4" ht="15" x14ac:dyDescent="0.25">
      <c r="A1243" s="30"/>
      <c r="D1243"/>
    </row>
    <row r="1244" spans="1:4" ht="15" x14ac:dyDescent="0.25">
      <c r="A1244" s="30"/>
      <c r="D1244"/>
    </row>
    <row r="1245" spans="1:4" ht="15" x14ac:dyDescent="0.25">
      <c r="A1245" s="30"/>
      <c r="D1245"/>
    </row>
    <row r="1246" spans="1:4" ht="15" x14ac:dyDescent="0.25">
      <c r="A1246" s="30"/>
      <c r="D1246"/>
    </row>
    <row r="1247" spans="1:4" ht="15" x14ac:dyDescent="0.25">
      <c r="A1247" s="30"/>
      <c r="D1247"/>
    </row>
    <row r="1248" spans="1:4" ht="15" x14ac:dyDescent="0.25">
      <c r="A1248" s="30"/>
      <c r="D1248"/>
    </row>
    <row r="1249" spans="1:4" ht="15" x14ac:dyDescent="0.25">
      <c r="A1249" s="30"/>
      <c r="D1249"/>
    </row>
    <row r="1250" spans="1:4" ht="15" x14ac:dyDescent="0.25">
      <c r="A1250" s="30"/>
      <c r="D1250"/>
    </row>
    <row r="1251" spans="1:4" ht="15" x14ac:dyDescent="0.25">
      <c r="A1251" s="30"/>
      <c r="D1251"/>
    </row>
    <row r="1252" spans="1:4" ht="15" x14ac:dyDescent="0.25">
      <c r="A1252" s="30"/>
      <c r="D1252"/>
    </row>
    <row r="1253" spans="1:4" ht="15" x14ac:dyDescent="0.25">
      <c r="A1253" s="30"/>
      <c r="D1253"/>
    </row>
    <row r="1254" spans="1:4" ht="15" x14ac:dyDescent="0.25">
      <c r="A1254" s="30"/>
      <c r="D1254"/>
    </row>
    <row r="1255" spans="1:4" ht="15" x14ac:dyDescent="0.25">
      <c r="A1255" s="30"/>
      <c r="D1255"/>
    </row>
    <row r="1256" spans="1:4" ht="15" x14ac:dyDescent="0.25">
      <c r="A1256" s="30"/>
      <c r="D1256"/>
    </row>
    <row r="1257" spans="1:4" ht="15" x14ac:dyDescent="0.25">
      <c r="A1257" s="30"/>
      <c r="D1257"/>
    </row>
    <row r="1258" spans="1:4" ht="15" x14ac:dyDescent="0.25">
      <c r="A1258" s="30"/>
      <c r="D1258"/>
    </row>
    <row r="1259" spans="1:4" ht="15" x14ac:dyDescent="0.25">
      <c r="A1259" s="30"/>
      <c r="D1259"/>
    </row>
    <row r="1260" spans="1:4" ht="15" x14ac:dyDescent="0.25">
      <c r="A1260" s="30"/>
      <c r="D1260"/>
    </row>
    <row r="1261" spans="1:4" ht="15" x14ac:dyDescent="0.25">
      <c r="A1261" s="30"/>
      <c r="D1261"/>
    </row>
    <row r="1262" spans="1:4" ht="15" x14ac:dyDescent="0.25">
      <c r="A1262" s="30"/>
      <c r="D1262"/>
    </row>
    <row r="1263" spans="1:4" ht="15" x14ac:dyDescent="0.25">
      <c r="A1263" s="30"/>
      <c r="D1263"/>
    </row>
    <row r="1264" spans="1:4" ht="15" x14ac:dyDescent="0.25">
      <c r="A1264" s="30"/>
      <c r="D1264"/>
    </row>
    <row r="1265" spans="1:4" ht="15" x14ac:dyDescent="0.25">
      <c r="A1265" s="30"/>
      <c r="D1265"/>
    </row>
    <row r="1266" spans="1:4" ht="15" x14ac:dyDescent="0.25">
      <c r="A1266" s="30"/>
      <c r="D1266"/>
    </row>
    <row r="1267" spans="1:4" ht="15" x14ac:dyDescent="0.25">
      <c r="A1267" s="30"/>
      <c r="D1267"/>
    </row>
    <row r="1268" spans="1:4" ht="15" x14ac:dyDescent="0.25">
      <c r="A1268" s="30"/>
      <c r="D1268"/>
    </row>
    <row r="1269" spans="1:4" ht="15" x14ac:dyDescent="0.25">
      <c r="A1269" s="30"/>
      <c r="D1269"/>
    </row>
    <row r="1270" spans="1:4" ht="15" x14ac:dyDescent="0.25">
      <c r="A1270" s="30"/>
      <c r="D1270"/>
    </row>
    <row r="1271" spans="1:4" ht="15" x14ac:dyDescent="0.25">
      <c r="A1271" s="30"/>
      <c r="D1271"/>
    </row>
    <row r="1272" spans="1:4" ht="15" x14ac:dyDescent="0.25">
      <c r="A1272" s="30"/>
      <c r="D1272"/>
    </row>
    <row r="1273" spans="1:4" ht="15" x14ac:dyDescent="0.25">
      <c r="A1273" s="30"/>
      <c r="D1273"/>
    </row>
    <row r="1274" spans="1:4" ht="15" x14ac:dyDescent="0.25">
      <c r="A1274" s="30"/>
      <c r="D1274"/>
    </row>
    <row r="1275" spans="1:4" ht="15" x14ac:dyDescent="0.25">
      <c r="A1275" s="30"/>
      <c r="D1275"/>
    </row>
    <row r="1276" spans="1:4" ht="15" x14ac:dyDescent="0.25">
      <c r="A1276" s="30"/>
      <c r="D1276"/>
    </row>
    <row r="1277" spans="1:4" ht="15" x14ac:dyDescent="0.25">
      <c r="A1277" s="30"/>
      <c r="D1277"/>
    </row>
    <row r="1278" spans="1:4" ht="15" x14ac:dyDescent="0.25">
      <c r="A1278" s="30"/>
      <c r="D1278"/>
    </row>
    <row r="1279" spans="1:4" ht="15" x14ac:dyDescent="0.25">
      <c r="A1279" s="30"/>
      <c r="D1279"/>
    </row>
    <row r="1280" spans="1:4" ht="15" x14ac:dyDescent="0.25">
      <c r="A1280" s="30"/>
      <c r="D1280"/>
    </row>
    <row r="1281" spans="1:4" ht="15" x14ac:dyDescent="0.25">
      <c r="A1281" s="30"/>
      <c r="D1281"/>
    </row>
    <row r="1282" spans="1:4" ht="15" x14ac:dyDescent="0.25">
      <c r="A1282" s="30"/>
      <c r="D1282"/>
    </row>
    <row r="1283" spans="1:4" ht="15" x14ac:dyDescent="0.25">
      <c r="A1283" s="30"/>
      <c r="D1283"/>
    </row>
    <row r="1284" spans="1:4" ht="15" x14ac:dyDescent="0.25">
      <c r="A1284" s="30"/>
      <c r="D1284"/>
    </row>
    <row r="1285" spans="1:4" ht="15" x14ac:dyDescent="0.25">
      <c r="A1285" s="30"/>
      <c r="D1285"/>
    </row>
    <row r="1286" spans="1:4" ht="15" x14ac:dyDescent="0.25">
      <c r="A1286" s="30"/>
      <c r="D1286"/>
    </row>
    <row r="1287" spans="1:4" ht="15" x14ac:dyDescent="0.25">
      <c r="A1287" s="30"/>
      <c r="D1287"/>
    </row>
    <row r="1288" spans="1:4" ht="15" x14ac:dyDescent="0.25">
      <c r="A1288" s="30"/>
      <c r="D1288"/>
    </row>
    <row r="1289" spans="1:4" ht="15" x14ac:dyDescent="0.25">
      <c r="A1289" s="30"/>
      <c r="D1289"/>
    </row>
    <row r="1290" spans="1:4" ht="15" x14ac:dyDescent="0.25">
      <c r="A1290" s="30"/>
      <c r="D1290"/>
    </row>
    <row r="1291" spans="1:4" ht="15" x14ac:dyDescent="0.25">
      <c r="A1291" s="30"/>
      <c r="D1291"/>
    </row>
    <row r="1292" spans="1:4" ht="15" x14ac:dyDescent="0.25">
      <c r="A1292" s="30"/>
      <c r="D1292"/>
    </row>
    <row r="1293" spans="1:4" ht="15" x14ac:dyDescent="0.25">
      <c r="A1293" s="30"/>
      <c r="D1293"/>
    </row>
    <row r="1294" spans="1:4" ht="15" x14ac:dyDescent="0.25">
      <c r="A1294" s="30"/>
      <c r="D1294"/>
    </row>
    <row r="1295" spans="1:4" ht="15" x14ac:dyDescent="0.25">
      <c r="A1295" s="30"/>
      <c r="D1295"/>
    </row>
    <row r="1296" spans="1:4" ht="15" x14ac:dyDescent="0.25">
      <c r="A1296" s="30"/>
      <c r="D1296"/>
    </row>
    <row r="1297" spans="1:4" ht="15" x14ac:dyDescent="0.25">
      <c r="A1297" s="30"/>
      <c r="D1297"/>
    </row>
    <row r="1298" spans="1:4" ht="15" x14ac:dyDescent="0.25">
      <c r="A1298" s="30"/>
      <c r="D1298"/>
    </row>
    <row r="1299" spans="1:4" ht="15" x14ac:dyDescent="0.25">
      <c r="A1299" s="30"/>
      <c r="D1299"/>
    </row>
    <row r="1300" spans="1:4" ht="15" x14ac:dyDescent="0.25">
      <c r="A1300" s="30"/>
      <c r="D1300"/>
    </row>
    <row r="1301" spans="1:4" ht="15" x14ac:dyDescent="0.25">
      <c r="A1301" s="30"/>
      <c r="D1301"/>
    </row>
    <row r="1302" spans="1:4" ht="15" x14ac:dyDescent="0.25">
      <c r="A1302" s="30"/>
      <c r="D1302"/>
    </row>
    <row r="1303" spans="1:4" ht="15" x14ac:dyDescent="0.25">
      <c r="A1303" s="30"/>
      <c r="D1303"/>
    </row>
    <row r="1304" spans="1:4" ht="15" x14ac:dyDescent="0.25">
      <c r="A1304" s="30"/>
      <c r="D1304"/>
    </row>
    <row r="1305" spans="1:4" ht="15" x14ac:dyDescent="0.25">
      <c r="A1305" s="30"/>
      <c r="D1305"/>
    </row>
    <row r="1306" spans="1:4" ht="15" x14ac:dyDescent="0.25">
      <c r="A1306" s="30"/>
      <c r="D1306"/>
    </row>
    <row r="1307" spans="1:4" ht="15" x14ac:dyDescent="0.25">
      <c r="A1307" s="30"/>
      <c r="D1307"/>
    </row>
    <row r="1308" spans="1:4" ht="15" x14ac:dyDescent="0.25">
      <c r="A1308" s="30"/>
      <c r="D1308"/>
    </row>
    <row r="1309" spans="1:4" ht="15" x14ac:dyDescent="0.25">
      <c r="A1309" s="30"/>
      <c r="D1309"/>
    </row>
    <row r="1310" spans="1:4" ht="15" x14ac:dyDescent="0.25">
      <c r="A1310" s="30"/>
      <c r="D1310"/>
    </row>
    <row r="1311" spans="1:4" ht="15" x14ac:dyDescent="0.25">
      <c r="A1311" s="30"/>
      <c r="D1311"/>
    </row>
    <row r="1312" spans="1:4" ht="15" x14ac:dyDescent="0.25">
      <c r="A1312" s="30"/>
      <c r="D1312"/>
    </row>
    <row r="1313" spans="1:4" ht="15" x14ac:dyDescent="0.25">
      <c r="A1313" s="30"/>
      <c r="D1313"/>
    </row>
    <row r="1314" spans="1:4" ht="15" x14ac:dyDescent="0.25">
      <c r="A1314" s="30"/>
      <c r="D1314"/>
    </row>
    <row r="1315" spans="1:4" ht="15" x14ac:dyDescent="0.25">
      <c r="A1315" s="30"/>
      <c r="D1315"/>
    </row>
    <row r="1316" spans="1:4" ht="15" x14ac:dyDescent="0.25">
      <c r="A1316" s="30"/>
      <c r="D1316"/>
    </row>
    <row r="1317" spans="1:4" ht="15" x14ac:dyDescent="0.25">
      <c r="A1317" s="30"/>
      <c r="D1317"/>
    </row>
    <row r="1318" spans="1:4" ht="15" x14ac:dyDescent="0.25">
      <c r="A1318" s="30"/>
      <c r="D1318"/>
    </row>
    <row r="1319" spans="1:4" ht="15" x14ac:dyDescent="0.25">
      <c r="A1319" s="30"/>
      <c r="D1319"/>
    </row>
    <row r="1320" spans="1:4" ht="15" x14ac:dyDescent="0.25">
      <c r="A1320" s="30"/>
      <c r="D1320"/>
    </row>
    <row r="1321" spans="1:4" ht="15" x14ac:dyDescent="0.25">
      <c r="A1321" s="30"/>
      <c r="D1321"/>
    </row>
    <row r="1322" spans="1:4" ht="15" x14ac:dyDescent="0.25">
      <c r="A1322" s="30"/>
      <c r="D1322"/>
    </row>
    <row r="1323" spans="1:4" ht="15" x14ac:dyDescent="0.25">
      <c r="A1323" s="30"/>
      <c r="D1323"/>
    </row>
    <row r="1324" spans="1:4" ht="15" x14ac:dyDescent="0.25">
      <c r="A1324" s="30"/>
      <c r="D1324"/>
    </row>
    <row r="1325" spans="1:4" ht="15" x14ac:dyDescent="0.25">
      <c r="A1325" s="30"/>
      <c r="D1325"/>
    </row>
    <row r="1326" spans="1:4" ht="15" x14ac:dyDescent="0.25">
      <c r="A1326" s="30"/>
      <c r="D1326"/>
    </row>
    <row r="1327" spans="1:4" ht="15" x14ac:dyDescent="0.25">
      <c r="A1327" s="30"/>
      <c r="D1327"/>
    </row>
    <row r="1328" spans="1:4" ht="15" x14ac:dyDescent="0.25">
      <c r="A1328" s="30"/>
      <c r="D1328"/>
    </row>
    <row r="1329" spans="1:4" ht="15" x14ac:dyDescent="0.25">
      <c r="A1329" s="30"/>
      <c r="D1329"/>
    </row>
    <row r="1330" spans="1:4" ht="15" x14ac:dyDescent="0.25">
      <c r="A1330" s="30"/>
      <c r="D1330"/>
    </row>
    <row r="1331" spans="1:4" ht="15" x14ac:dyDescent="0.25">
      <c r="A1331" s="30"/>
      <c r="D1331"/>
    </row>
    <row r="1332" spans="1:4" ht="15" x14ac:dyDescent="0.25">
      <c r="A1332" s="30"/>
      <c r="D1332"/>
    </row>
    <row r="1333" spans="1:4" ht="15" x14ac:dyDescent="0.25">
      <c r="A1333" s="30"/>
      <c r="D1333"/>
    </row>
    <row r="1334" spans="1:4" ht="15" x14ac:dyDescent="0.25">
      <c r="A1334" s="30"/>
      <c r="D1334"/>
    </row>
    <row r="1335" spans="1:4" ht="15" x14ac:dyDescent="0.25">
      <c r="A1335" s="30"/>
      <c r="D1335"/>
    </row>
    <row r="1336" spans="1:4" ht="15" x14ac:dyDescent="0.25">
      <c r="A1336" s="30"/>
      <c r="D1336"/>
    </row>
    <row r="1337" spans="1:4" ht="15" x14ac:dyDescent="0.25">
      <c r="A1337" s="30"/>
      <c r="D1337"/>
    </row>
    <row r="1338" spans="1:4" ht="15" x14ac:dyDescent="0.25">
      <c r="A1338" s="30"/>
      <c r="D1338"/>
    </row>
    <row r="1339" spans="1:4" ht="15" x14ac:dyDescent="0.25">
      <c r="A1339" s="30"/>
      <c r="D1339"/>
    </row>
    <row r="1340" spans="1:4" ht="15" x14ac:dyDescent="0.25">
      <c r="A1340" s="30"/>
      <c r="D1340"/>
    </row>
    <row r="1341" spans="1:4" ht="15" x14ac:dyDescent="0.25">
      <c r="A1341" s="30"/>
      <c r="D1341"/>
    </row>
    <row r="1342" spans="1:4" ht="15" x14ac:dyDescent="0.25">
      <c r="A1342" s="30"/>
      <c r="D1342"/>
    </row>
    <row r="1343" spans="1:4" ht="15" x14ac:dyDescent="0.25">
      <c r="A1343" s="30"/>
      <c r="D1343"/>
    </row>
    <row r="1344" spans="1:4" ht="15" x14ac:dyDescent="0.25">
      <c r="A1344" s="53"/>
      <c r="D1344"/>
    </row>
    <row r="1345" spans="1:1" ht="15" x14ac:dyDescent="0.25">
      <c r="A1345"/>
    </row>
    <row r="1346" spans="1:1" ht="15" x14ac:dyDescent="0.25">
      <c r="A1346"/>
    </row>
    <row r="1347" spans="1:1" ht="15" x14ac:dyDescent="0.25">
      <c r="A1347"/>
    </row>
    <row r="1348" spans="1:1" ht="15" x14ac:dyDescent="0.25">
      <c r="A1348"/>
    </row>
    <row r="1349" spans="1:1" ht="15" x14ac:dyDescent="0.25">
      <c r="A1349"/>
    </row>
    <row r="1350" spans="1:1" ht="15" x14ac:dyDescent="0.25">
      <c r="A1350"/>
    </row>
    <row r="1351" spans="1:1" ht="15" x14ac:dyDescent="0.25">
      <c r="A1351"/>
    </row>
    <row r="1352" spans="1:1" ht="15" x14ac:dyDescent="0.25">
      <c r="A1352"/>
    </row>
    <row r="1353" spans="1:1" ht="15" x14ac:dyDescent="0.25">
      <c r="A1353"/>
    </row>
    <row r="1354" spans="1:1" ht="15" x14ac:dyDescent="0.25">
      <c r="A1354"/>
    </row>
    <row r="1355" spans="1:1" ht="15" x14ac:dyDescent="0.25">
      <c r="A1355"/>
    </row>
    <row r="1356" spans="1:1" ht="15" x14ac:dyDescent="0.25">
      <c r="A1356"/>
    </row>
    <row r="1357" spans="1:1" ht="15" x14ac:dyDescent="0.25">
      <c r="A1357"/>
    </row>
    <row r="1358" spans="1:1" ht="15" x14ac:dyDescent="0.25">
      <c r="A1358"/>
    </row>
    <row r="1359" spans="1:1" ht="15" x14ac:dyDescent="0.25">
      <c r="A1359"/>
    </row>
    <row r="1360" spans="1:1" ht="15" x14ac:dyDescent="0.25">
      <c r="A1360"/>
    </row>
    <row r="1361" spans="1:1" ht="15" x14ac:dyDescent="0.25">
      <c r="A1361"/>
    </row>
    <row r="1362" spans="1:1" ht="15" x14ac:dyDescent="0.25">
      <c r="A1362"/>
    </row>
    <row r="1363" spans="1:1" ht="15" x14ac:dyDescent="0.25">
      <c r="A1363"/>
    </row>
    <row r="1364" spans="1:1" ht="15" x14ac:dyDescent="0.25">
      <c r="A1364"/>
    </row>
    <row r="1365" spans="1:1" ht="15" x14ac:dyDescent="0.25">
      <c r="A1365"/>
    </row>
    <row r="1366" spans="1:1" ht="15" x14ac:dyDescent="0.25">
      <c r="A1366"/>
    </row>
    <row r="1367" spans="1:1" ht="15" x14ac:dyDescent="0.25">
      <c r="A1367"/>
    </row>
    <row r="1368" spans="1:1" ht="15" x14ac:dyDescent="0.25">
      <c r="A1368"/>
    </row>
    <row r="1369" spans="1:1" ht="15" x14ac:dyDescent="0.25">
      <c r="A1369"/>
    </row>
    <row r="1370" spans="1:1" ht="15" x14ac:dyDescent="0.25">
      <c r="A1370"/>
    </row>
    <row r="1371" spans="1:1" ht="15" x14ac:dyDescent="0.25">
      <c r="A1371"/>
    </row>
    <row r="1372" spans="1:1" ht="15" x14ac:dyDescent="0.25">
      <c r="A1372"/>
    </row>
    <row r="1373" spans="1:1" ht="15" x14ac:dyDescent="0.25">
      <c r="A1373"/>
    </row>
    <row r="1374" spans="1:1" ht="15" x14ac:dyDescent="0.25">
      <c r="A1374"/>
    </row>
    <row r="1375" spans="1:1" ht="15" x14ac:dyDescent="0.25">
      <c r="A1375"/>
    </row>
    <row r="1376" spans="1:1" ht="15" x14ac:dyDescent="0.25">
      <c r="A1376"/>
    </row>
    <row r="1377" spans="1:1" ht="15" x14ac:dyDescent="0.25">
      <c r="A1377"/>
    </row>
    <row r="1378" spans="1:1" ht="15" x14ac:dyDescent="0.25">
      <c r="A1378"/>
    </row>
    <row r="1379" spans="1:1" ht="15" x14ac:dyDescent="0.25">
      <c r="A1379"/>
    </row>
    <row r="1380" spans="1:1" ht="15" x14ac:dyDescent="0.25">
      <c r="A1380"/>
    </row>
    <row r="1381" spans="1:1" ht="15" x14ac:dyDescent="0.25">
      <c r="A1381"/>
    </row>
    <row r="1382" spans="1:1" ht="15" x14ac:dyDescent="0.25">
      <c r="A1382"/>
    </row>
    <row r="1383" spans="1:1" ht="15" x14ac:dyDescent="0.25">
      <c r="A1383"/>
    </row>
    <row r="1384" spans="1:1" ht="15" x14ac:dyDescent="0.25">
      <c r="A1384"/>
    </row>
    <row r="1385" spans="1:1" ht="15" x14ac:dyDescent="0.25">
      <c r="A1385"/>
    </row>
    <row r="1386" spans="1:1" ht="15" x14ac:dyDescent="0.25">
      <c r="A1386"/>
    </row>
    <row r="1387" spans="1:1" ht="15" x14ac:dyDescent="0.25">
      <c r="A1387"/>
    </row>
    <row r="1388" spans="1:1" ht="15" x14ac:dyDescent="0.25">
      <c r="A1388"/>
    </row>
    <row r="1389" spans="1:1" ht="15" x14ac:dyDescent="0.25">
      <c r="A1389"/>
    </row>
    <row r="1390" spans="1:1" ht="15" x14ac:dyDescent="0.25">
      <c r="A1390"/>
    </row>
    <row r="1391" spans="1:1" ht="15" x14ac:dyDescent="0.25">
      <c r="A1391"/>
    </row>
    <row r="1392" spans="1:1" ht="15" x14ac:dyDescent="0.25">
      <c r="A1392"/>
    </row>
    <row r="1393" spans="1:1" ht="15" x14ac:dyDescent="0.25">
      <c r="A1393"/>
    </row>
    <row r="1394" spans="1:1" ht="15" x14ac:dyDescent="0.25">
      <c r="A1394"/>
    </row>
    <row r="1395" spans="1:1" ht="15" x14ac:dyDescent="0.25">
      <c r="A1395"/>
    </row>
    <row r="1396" spans="1:1" ht="15" x14ac:dyDescent="0.25">
      <c r="A1396"/>
    </row>
    <row r="1397" spans="1:1" ht="15" x14ac:dyDescent="0.25">
      <c r="A1397"/>
    </row>
    <row r="1398" spans="1:1" ht="15" x14ac:dyDescent="0.25">
      <c r="A1398"/>
    </row>
    <row r="1399" spans="1:1" ht="15" x14ac:dyDescent="0.25">
      <c r="A1399"/>
    </row>
    <row r="1400" spans="1:1" ht="15" x14ac:dyDescent="0.25">
      <c r="A1400"/>
    </row>
    <row r="1401" spans="1:1" ht="15" x14ac:dyDescent="0.25">
      <c r="A1401"/>
    </row>
    <row r="1402" spans="1:1" ht="15" x14ac:dyDescent="0.25">
      <c r="A1402"/>
    </row>
    <row r="1403" spans="1:1" ht="15" x14ac:dyDescent="0.25">
      <c r="A1403"/>
    </row>
    <row r="1404" spans="1:1" ht="15" x14ac:dyDescent="0.25">
      <c r="A1404"/>
    </row>
    <row r="1405" spans="1:1" ht="15" x14ac:dyDescent="0.25">
      <c r="A1405"/>
    </row>
    <row r="1406" spans="1:1" ht="15" x14ac:dyDescent="0.25">
      <c r="A1406"/>
    </row>
    <row r="1407" spans="1:1" ht="15" x14ac:dyDescent="0.25">
      <c r="A1407"/>
    </row>
    <row r="1408" spans="1:1" ht="15" x14ac:dyDescent="0.25">
      <c r="A1408"/>
    </row>
    <row r="1409" spans="1:1" ht="15" x14ac:dyDescent="0.25">
      <c r="A1409"/>
    </row>
    <row r="1410" spans="1:1" ht="15" x14ac:dyDescent="0.25">
      <c r="A1410"/>
    </row>
    <row r="1411" spans="1:1" ht="15" x14ac:dyDescent="0.25">
      <c r="A1411"/>
    </row>
    <row r="1412" spans="1:1" ht="15" x14ac:dyDescent="0.25">
      <c r="A1412"/>
    </row>
    <row r="1413" spans="1:1" ht="15" x14ac:dyDescent="0.25">
      <c r="A1413"/>
    </row>
    <row r="1414" spans="1:1" ht="15" x14ac:dyDescent="0.25">
      <c r="A1414"/>
    </row>
    <row r="1415" spans="1:1" ht="15" x14ac:dyDescent="0.25">
      <c r="A1415"/>
    </row>
    <row r="1416" spans="1:1" ht="15" x14ac:dyDescent="0.25">
      <c r="A1416"/>
    </row>
    <row r="1417" spans="1:1" ht="15" x14ac:dyDescent="0.25">
      <c r="A1417"/>
    </row>
    <row r="1418" spans="1:1" ht="15" x14ac:dyDescent="0.25">
      <c r="A1418"/>
    </row>
    <row r="1419" spans="1:1" ht="15" x14ac:dyDescent="0.25">
      <c r="A1419"/>
    </row>
    <row r="1420" spans="1:1" ht="15" x14ac:dyDescent="0.25">
      <c r="A1420"/>
    </row>
    <row r="1421" spans="1:1" ht="15" x14ac:dyDescent="0.25">
      <c r="A1421"/>
    </row>
    <row r="1422" spans="1:1" ht="15" x14ac:dyDescent="0.25">
      <c r="A1422"/>
    </row>
    <row r="1423" spans="1:1" ht="15" x14ac:dyDescent="0.25">
      <c r="A1423"/>
    </row>
    <row r="1424" spans="1:1" ht="15" x14ac:dyDescent="0.25">
      <c r="A1424"/>
    </row>
    <row r="1425" spans="1:1" ht="15" x14ac:dyDescent="0.25">
      <c r="A1425"/>
    </row>
    <row r="1426" spans="1:1" ht="15" x14ac:dyDescent="0.25">
      <c r="A1426"/>
    </row>
    <row r="1427" spans="1:1" ht="15" x14ac:dyDescent="0.25">
      <c r="A1427"/>
    </row>
    <row r="1428" spans="1:1" ht="15" x14ac:dyDescent="0.25">
      <c r="A1428"/>
    </row>
    <row r="1429" spans="1:1" ht="15" x14ac:dyDescent="0.25">
      <c r="A1429"/>
    </row>
    <row r="1430" spans="1:1" ht="15" x14ac:dyDescent="0.25">
      <c r="A1430"/>
    </row>
    <row r="1431" spans="1:1" ht="15" x14ac:dyDescent="0.25">
      <c r="A1431"/>
    </row>
    <row r="1432" spans="1:1" ht="15" x14ac:dyDescent="0.25">
      <c r="A1432"/>
    </row>
    <row r="1433" spans="1:1" ht="15" x14ac:dyDescent="0.25">
      <c r="A1433"/>
    </row>
    <row r="1434" spans="1:1" ht="15" x14ac:dyDescent="0.25">
      <c r="A1434"/>
    </row>
    <row r="1435" spans="1:1" ht="15" x14ac:dyDescent="0.25">
      <c r="A1435"/>
    </row>
    <row r="1436" spans="1:1" ht="15" x14ac:dyDescent="0.25">
      <c r="A1436"/>
    </row>
    <row r="1437" spans="1:1" ht="15" x14ac:dyDescent="0.25">
      <c r="A1437"/>
    </row>
    <row r="1438" spans="1:1" ht="15" x14ac:dyDescent="0.25">
      <c r="A1438"/>
    </row>
    <row r="1439" spans="1:1" ht="15" x14ac:dyDescent="0.25">
      <c r="A1439"/>
    </row>
    <row r="1440" spans="1:1" ht="15" x14ac:dyDescent="0.25">
      <c r="A1440"/>
    </row>
    <row r="1441" spans="1:1" ht="15" x14ac:dyDescent="0.25">
      <c r="A1441"/>
    </row>
    <row r="1442" spans="1:1" ht="15" x14ac:dyDescent="0.25">
      <c r="A1442"/>
    </row>
    <row r="1443" spans="1:1" ht="15" x14ac:dyDescent="0.25">
      <c r="A1443"/>
    </row>
    <row r="1444" spans="1:1" ht="15" x14ac:dyDescent="0.25">
      <c r="A1444"/>
    </row>
    <row r="1445" spans="1:1" ht="15" x14ac:dyDescent="0.25">
      <c r="A1445"/>
    </row>
    <row r="1446" spans="1:1" ht="15" x14ac:dyDescent="0.25">
      <c r="A1446"/>
    </row>
    <row r="1447" spans="1:1" ht="15" x14ac:dyDescent="0.25">
      <c r="A1447"/>
    </row>
    <row r="1448" spans="1:1" ht="15" x14ac:dyDescent="0.25">
      <c r="A1448"/>
    </row>
    <row r="1449" spans="1:1" ht="15" x14ac:dyDescent="0.25">
      <c r="A1449"/>
    </row>
    <row r="1450" spans="1:1" ht="15" x14ac:dyDescent="0.25">
      <c r="A1450"/>
    </row>
    <row r="1451" spans="1:1" ht="15" x14ac:dyDescent="0.25">
      <c r="A1451"/>
    </row>
    <row r="1452" spans="1:1" ht="15" x14ac:dyDescent="0.25">
      <c r="A1452"/>
    </row>
    <row r="1453" spans="1:1" ht="15" x14ac:dyDescent="0.25">
      <c r="A1453"/>
    </row>
    <row r="1454" spans="1:1" ht="15" x14ac:dyDescent="0.25">
      <c r="A1454"/>
    </row>
    <row r="1455" spans="1:1" ht="15" x14ac:dyDescent="0.25">
      <c r="A1455"/>
    </row>
    <row r="1456" spans="1:1" ht="15" x14ac:dyDescent="0.25">
      <c r="A1456"/>
    </row>
    <row r="1457" spans="1:1" ht="15" x14ac:dyDescent="0.25">
      <c r="A1457"/>
    </row>
    <row r="1458" spans="1:1" ht="15" x14ac:dyDescent="0.25">
      <c r="A1458"/>
    </row>
    <row r="1459" spans="1:1" ht="15" x14ac:dyDescent="0.25">
      <c r="A1459"/>
    </row>
    <row r="1460" spans="1:1" ht="15" x14ac:dyDescent="0.25">
      <c r="A1460"/>
    </row>
    <row r="1461" spans="1:1" ht="15" x14ac:dyDescent="0.25">
      <c r="A1461"/>
    </row>
    <row r="1462" spans="1:1" ht="15" x14ac:dyDescent="0.25">
      <c r="A1462"/>
    </row>
    <row r="1463" spans="1:1" ht="15" x14ac:dyDescent="0.25">
      <c r="A1463"/>
    </row>
    <row r="1464" spans="1:1" ht="15" x14ac:dyDescent="0.25">
      <c r="A1464"/>
    </row>
    <row r="1465" spans="1:1" ht="15" x14ac:dyDescent="0.25">
      <c r="A1465"/>
    </row>
    <row r="1466" spans="1:1" ht="15" x14ac:dyDescent="0.25">
      <c r="A1466"/>
    </row>
    <row r="1467" spans="1:1" ht="15" x14ac:dyDescent="0.25">
      <c r="A1467"/>
    </row>
    <row r="1468" spans="1:1" ht="15" x14ac:dyDescent="0.25">
      <c r="A1468"/>
    </row>
    <row r="1469" spans="1:1" ht="15" x14ac:dyDescent="0.25">
      <c r="A1469"/>
    </row>
    <row r="1470" spans="1:1" ht="15" x14ac:dyDescent="0.25">
      <c r="A1470"/>
    </row>
    <row r="1471" spans="1:1" ht="15" x14ac:dyDescent="0.25">
      <c r="A1471"/>
    </row>
    <row r="1472" spans="1:1" ht="15" x14ac:dyDescent="0.25">
      <c r="A1472"/>
    </row>
    <row r="1473" spans="1:1" ht="15" x14ac:dyDescent="0.25">
      <c r="A1473"/>
    </row>
    <row r="1474" spans="1:1" ht="15" x14ac:dyDescent="0.25">
      <c r="A1474"/>
    </row>
    <row r="1475" spans="1:1" ht="15" x14ac:dyDescent="0.25">
      <c r="A1475"/>
    </row>
    <row r="1476" spans="1:1" ht="15" x14ac:dyDescent="0.25">
      <c r="A1476"/>
    </row>
    <row r="1477" spans="1:1" ht="15" x14ac:dyDescent="0.25">
      <c r="A1477"/>
    </row>
    <row r="1478" spans="1:1" ht="15" x14ac:dyDescent="0.25">
      <c r="A1478"/>
    </row>
    <row r="1479" spans="1:1" ht="15" x14ac:dyDescent="0.25">
      <c r="A1479"/>
    </row>
    <row r="1480" spans="1:1" ht="15" x14ac:dyDescent="0.25">
      <c r="A1480"/>
    </row>
    <row r="1481" spans="1:1" ht="15" x14ac:dyDescent="0.25">
      <c r="A1481"/>
    </row>
    <row r="1482" spans="1:1" ht="15" x14ac:dyDescent="0.25">
      <c r="A1482"/>
    </row>
    <row r="1483" spans="1:1" ht="15" x14ac:dyDescent="0.25">
      <c r="A1483"/>
    </row>
    <row r="1484" spans="1:1" ht="15" x14ac:dyDescent="0.25">
      <c r="A1484"/>
    </row>
    <row r="1485" spans="1:1" ht="15" x14ac:dyDescent="0.25">
      <c r="A1485"/>
    </row>
    <row r="1486" spans="1:1" ht="15" x14ac:dyDescent="0.25">
      <c r="A1486"/>
    </row>
    <row r="1487" spans="1:1" ht="15" x14ac:dyDescent="0.25">
      <c r="A1487"/>
    </row>
    <row r="1488" spans="1:1" ht="15" x14ac:dyDescent="0.25">
      <c r="A1488"/>
    </row>
    <row r="1489" spans="1:1" ht="15" x14ac:dyDescent="0.25">
      <c r="A1489"/>
    </row>
    <row r="1490" spans="1:1" ht="15" x14ac:dyDescent="0.25">
      <c r="A1490"/>
    </row>
    <row r="1491" spans="1:1" ht="15" x14ac:dyDescent="0.25">
      <c r="A1491"/>
    </row>
    <row r="1492" spans="1:1" ht="15" x14ac:dyDescent="0.25">
      <c r="A1492"/>
    </row>
    <row r="1493" spans="1:1" ht="15" x14ac:dyDescent="0.25">
      <c r="A1493"/>
    </row>
    <row r="1494" spans="1:1" ht="15" x14ac:dyDescent="0.25">
      <c r="A1494"/>
    </row>
    <row r="1495" spans="1:1" ht="15" x14ac:dyDescent="0.25">
      <c r="A1495"/>
    </row>
    <row r="1496" spans="1:1" ht="15" x14ac:dyDescent="0.25">
      <c r="A1496"/>
    </row>
    <row r="1497" spans="1:1" ht="15" x14ac:dyDescent="0.25">
      <c r="A1497"/>
    </row>
    <row r="1498" spans="1:1" ht="15" x14ac:dyDescent="0.25">
      <c r="A1498"/>
    </row>
    <row r="1499" spans="1:1" ht="15" x14ac:dyDescent="0.25">
      <c r="A1499"/>
    </row>
    <row r="1500" spans="1:1" ht="15" x14ac:dyDescent="0.25">
      <c r="A1500"/>
    </row>
    <row r="1501" spans="1:1" ht="15" x14ac:dyDescent="0.25">
      <c r="A1501"/>
    </row>
    <row r="1502" spans="1:1" ht="15" x14ac:dyDescent="0.25">
      <c r="A1502"/>
    </row>
    <row r="1503" spans="1:1" ht="15" x14ac:dyDescent="0.25">
      <c r="A1503"/>
    </row>
    <row r="1504" spans="1:1" ht="15" x14ac:dyDescent="0.25">
      <c r="A1504"/>
    </row>
    <row r="1505" spans="1:1" ht="15" x14ac:dyDescent="0.25">
      <c r="A1505"/>
    </row>
    <row r="1506" spans="1:1" ht="15" x14ac:dyDescent="0.25">
      <c r="A1506"/>
    </row>
    <row r="1507" spans="1:1" ht="15" x14ac:dyDescent="0.25">
      <c r="A1507"/>
    </row>
    <row r="1508" spans="1:1" ht="15" x14ac:dyDescent="0.25">
      <c r="A1508"/>
    </row>
    <row r="1509" spans="1:1" ht="15" x14ac:dyDescent="0.25">
      <c r="A1509"/>
    </row>
    <row r="1510" spans="1:1" ht="15" x14ac:dyDescent="0.25">
      <c r="A1510"/>
    </row>
    <row r="1511" spans="1:1" ht="15" x14ac:dyDescent="0.25">
      <c r="A1511"/>
    </row>
    <row r="1512" spans="1:1" ht="15" x14ac:dyDescent="0.25">
      <c r="A1512"/>
    </row>
    <row r="1513" spans="1:1" ht="15" x14ac:dyDescent="0.25">
      <c r="A1513"/>
    </row>
    <row r="1514" spans="1:1" ht="15" x14ac:dyDescent="0.25">
      <c r="A1514"/>
    </row>
    <row r="1515" spans="1:1" ht="15" x14ac:dyDescent="0.25">
      <c r="A1515"/>
    </row>
    <row r="1516" spans="1:1" ht="15" x14ac:dyDescent="0.25">
      <c r="A1516"/>
    </row>
    <row r="1517" spans="1:1" ht="15" x14ac:dyDescent="0.25">
      <c r="A1517"/>
    </row>
    <row r="1518" spans="1:1" ht="15" x14ac:dyDescent="0.25">
      <c r="A1518"/>
    </row>
    <row r="1519" spans="1:1" ht="15" x14ac:dyDescent="0.25">
      <c r="A1519"/>
    </row>
    <row r="1520" spans="1:1" ht="15" x14ac:dyDescent="0.25">
      <c r="A1520"/>
    </row>
    <row r="1521" spans="1:1" ht="15" x14ac:dyDescent="0.25">
      <c r="A1521"/>
    </row>
    <row r="1522" spans="1:1" ht="15" x14ac:dyDescent="0.25">
      <c r="A1522"/>
    </row>
    <row r="1523" spans="1:1" ht="15" x14ac:dyDescent="0.25">
      <c r="A1523"/>
    </row>
    <row r="1524" spans="1:1" ht="15" x14ac:dyDescent="0.25">
      <c r="A1524"/>
    </row>
    <row r="1525" spans="1:1" ht="15" x14ac:dyDescent="0.25">
      <c r="A1525"/>
    </row>
    <row r="1526" spans="1:1" ht="15" x14ac:dyDescent="0.25">
      <c r="A1526"/>
    </row>
    <row r="1527" spans="1:1" ht="15" x14ac:dyDescent="0.25">
      <c r="A1527"/>
    </row>
    <row r="1528" spans="1:1" ht="15" x14ac:dyDescent="0.25">
      <c r="A1528"/>
    </row>
    <row r="1529" spans="1:1" ht="15" x14ac:dyDescent="0.25">
      <c r="A1529"/>
    </row>
    <row r="1530" spans="1:1" ht="15" x14ac:dyDescent="0.25">
      <c r="A1530"/>
    </row>
    <row r="1531" spans="1:1" ht="15" x14ac:dyDescent="0.25">
      <c r="A1531"/>
    </row>
    <row r="1532" spans="1:1" ht="15" x14ac:dyDescent="0.25">
      <c r="A1532"/>
    </row>
    <row r="1533" spans="1:1" ht="15" x14ac:dyDescent="0.25">
      <c r="A1533"/>
    </row>
    <row r="1534" spans="1:1" ht="15" x14ac:dyDescent="0.25">
      <c r="A1534"/>
    </row>
    <row r="1535" spans="1:1" ht="15" x14ac:dyDescent="0.25">
      <c r="A1535"/>
    </row>
    <row r="1536" spans="1:1" ht="15" x14ac:dyDescent="0.25">
      <c r="A1536"/>
    </row>
    <row r="1537" spans="1:1" ht="15" x14ac:dyDescent="0.25">
      <c r="A1537"/>
    </row>
    <row r="1538" spans="1:1" ht="15" x14ac:dyDescent="0.25">
      <c r="A1538"/>
    </row>
    <row r="1539" spans="1:1" ht="15" x14ac:dyDescent="0.25">
      <c r="A1539"/>
    </row>
    <row r="1540" spans="1:1" ht="15" x14ac:dyDescent="0.25">
      <c r="A1540"/>
    </row>
    <row r="1541" spans="1:1" ht="15" x14ac:dyDescent="0.25">
      <c r="A1541"/>
    </row>
    <row r="1542" spans="1:1" ht="15" x14ac:dyDescent="0.25">
      <c r="A1542"/>
    </row>
    <row r="1543" spans="1:1" ht="15" x14ac:dyDescent="0.25">
      <c r="A1543"/>
    </row>
    <row r="1544" spans="1:1" ht="15" x14ac:dyDescent="0.25">
      <c r="A1544"/>
    </row>
    <row r="1545" spans="1:1" ht="15" x14ac:dyDescent="0.25">
      <c r="A1545"/>
    </row>
    <row r="1546" spans="1:1" ht="15" x14ac:dyDescent="0.25">
      <c r="A1546"/>
    </row>
    <row r="1547" spans="1:1" ht="15" x14ac:dyDescent="0.25">
      <c r="A1547"/>
    </row>
    <row r="1548" spans="1:1" ht="15" x14ac:dyDescent="0.25">
      <c r="A1548"/>
    </row>
    <row r="1549" spans="1:1" ht="15" x14ac:dyDescent="0.25">
      <c r="A1549"/>
    </row>
    <row r="1550" spans="1:1" ht="15" x14ac:dyDescent="0.25">
      <c r="A1550"/>
    </row>
    <row r="1551" spans="1:1" ht="15" x14ac:dyDescent="0.25">
      <c r="A1551"/>
    </row>
    <row r="1552" spans="1:1" ht="15" x14ac:dyDescent="0.25">
      <c r="A1552"/>
    </row>
    <row r="1553" spans="1:1" ht="15" x14ac:dyDescent="0.25">
      <c r="A1553"/>
    </row>
    <row r="1554" spans="1:1" ht="15" x14ac:dyDescent="0.25">
      <c r="A1554"/>
    </row>
    <row r="1555" spans="1:1" ht="15" x14ac:dyDescent="0.25">
      <c r="A1555"/>
    </row>
    <row r="1556" spans="1:1" ht="15" x14ac:dyDescent="0.25">
      <c r="A1556"/>
    </row>
    <row r="1557" spans="1:1" ht="15" x14ac:dyDescent="0.25">
      <c r="A1557"/>
    </row>
    <row r="1558" spans="1:1" ht="15" x14ac:dyDescent="0.25">
      <c r="A1558"/>
    </row>
    <row r="1559" spans="1:1" ht="15" x14ac:dyDescent="0.25">
      <c r="A1559"/>
    </row>
    <row r="1560" spans="1:1" ht="15" x14ac:dyDescent="0.25">
      <c r="A1560"/>
    </row>
    <row r="1561" spans="1:1" ht="15" x14ac:dyDescent="0.25">
      <c r="A1561"/>
    </row>
    <row r="1562" spans="1:1" ht="15" x14ac:dyDescent="0.25">
      <c r="A1562"/>
    </row>
    <row r="1563" spans="1:1" ht="15" x14ac:dyDescent="0.25">
      <c r="A1563"/>
    </row>
    <row r="1564" spans="1:1" ht="15" x14ac:dyDescent="0.25">
      <c r="A1564"/>
    </row>
    <row r="1565" spans="1:1" ht="15" x14ac:dyDescent="0.25">
      <c r="A1565"/>
    </row>
    <row r="1566" spans="1:1" ht="15" x14ac:dyDescent="0.25">
      <c r="A1566"/>
    </row>
    <row r="1567" spans="1:1" ht="15" x14ac:dyDescent="0.25">
      <c r="A1567"/>
    </row>
    <row r="1568" spans="1:1" ht="15" x14ac:dyDescent="0.25">
      <c r="A1568"/>
    </row>
    <row r="1569" spans="1:1" ht="15" x14ac:dyDescent="0.25">
      <c r="A1569"/>
    </row>
    <row r="1570" spans="1:1" ht="15" x14ac:dyDescent="0.25">
      <c r="A1570"/>
    </row>
    <row r="1571" spans="1:1" ht="15" x14ac:dyDescent="0.25">
      <c r="A1571"/>
    </row>
    <row r="1572" spans="1:1" ht="15" x14ac:dyDescent="0.25">
      <c r="A1572"/>
    </row>
    <row r="1573" spans="1:1" ht="15" x14ac:dyDescent="0.25">
      <c r="A1573"/>
    </row>
    <row r="1574" spans="1:1" ht="15" x14ac:dyDescent="0.25">
      <c r="A1574"/>
    </row>
    <row r="1575" spans="1:1" ht="15" x14ac:dyDescent="0.25">
      <c r="A1575"/>
    </row>
    <row r="1576" spans="1:1" ht="15" x14ac:dyDescent="0.25">
      <c r="A1576"/>
    </row>
    <row r="1577" spans="1:1" ht="15" x14ac:dyDescent="0.25">
      <c r="A1577"/>
    </row>
    <row r="1578" spans="1:1" ht="15" x14ac:dyDescent="0.25">
      <c r="A1578"/>
    </row>
    <row r="1579" spans="1:1" ht="15" x14ac:dyDescent="0.25">
      <c r="A1579"/>
    </row>
    <row r="1580" spans="1:1" ht="15" x14ac:dyDescent="0.25">
      <c r="A1580"/>
    </row>
    <row r="1581" spans="1:1" ht="15" x14ac:dyDescent="0.25">
      <c r="A1581"/>
    </row>
    <row r="1582" spans="1:1" ht="15" x14ac:dyDescent="0.25">
      <c r="A1582"/>
    </row>
    <row r="1583" spans="1:1" ht="15" x14ac:dyDescent="0.25">
      <c r="A1583"/>
    </row>
    <row r="1584" spans="1:1" ht="15" x14ac:dyDescent="0.25">
      <c r="A1584"/>
    </row>
    <row r="1585" spans="1:1" ht="15" x14ac:dyDescent="0.25">
      <c r="A1585"/>
    </row>
    <row r="1586" spans="1:1" ht="15" x14ac:dyDescent="0.25">
      <c r="A1586"/>
    </row>
    <row r="1587" spans="1:1" ht="15" x14ac:dyDescent="0.25">
      <c r="A1587"/>
    </row>
    <row r="1588" spans="1:1" ht="15" x14ac:dyDescent="0.25">
      <c r="A1588"/>
    </row>
    <row r="1589" spans="1:1" ht="15" x14ac:dyDescent="0.25">
      <c r="A1589"/>
    </row>
    <row r="1590" spans="1:1" ht="15" x14ac:dyDescent="0.25">
      <c r="A1590"/>
    </row>
    <row r="1591" spans="1:1" ht="15" x14ac:dyDescent="0.25">
      <c r="A1591"/>
    </row>
    <row r="1592" spans="1:1" ht="15" x14ac:dyDescent="0.25">
      <c r="A1592"/>
    </row>
    <row r="1593" spans="1:1" ht="15" x14ac:dyDescent="0.25">
      <c r="A1593"/>
    </row>
    <row r="1594" spans="1:1" ht="15" x14ac:dyDescent="0.25">
      <c r="A1594"/>
    </row>
    <row r="1595" spans="1:1" ht="15" x14ac:dyDescent="0.25">
      <c r="A1595"/>
    </row>
    <row r="1596" spans="1:1" ht="15" x14ac:dyDescent="0.25">
      <c r="A1596"/>
    </row>
    <row r="1597" spans="1:1" ht="15" x14ac:dyDescent="0.25">
      <c r="A1597"/>
    </row>
    <row r="1598" spans="1:1" ht="15" x14ac:dyDescent="0.25">
      <c r="A1598"/>
    </row>
    <row r="1599" spans="1:1" ht="15" x14ac:dyDescent="0.25">
      <c r="A1599"/>
    </row>
    <row r="1600" spans="1:1" ht="15" x14ac:dyDescent="0.25">
      <c r="A1600"/>
    </row>
    <row r="1601" spans="1:1" ht="15" x14ac:dyDescent="0.25">
      <c r="A1601"/>
    </row>
    <row r="1602" spans="1:1" ht="15" x14ac:dyDescent="0.25">
      <c r="A1602"/>
    </row>
    <row r="1603" spans="1:1" ht="15" x14ac:dyDescent="0.25">
      <c r="A1603"/>
    </row>
    <row r="1604" spans="1:1" ht="15" x14ac:dyDescent="0.25">
      <c r="A1604"/>
    </row>
    <row r="1605" spans="1:1" ht="15" x14ac:dyDescent="0.25">
      <c r="A1605"/>
    </row>
    <row r="1606" spans="1:1" ht="15" x14ac:dyDescent="0.25">
      <c r="A1606"/>
    </row>
    <row r="1607" spans="1:1" ht="15" x14ac:dyDescent="0.25">
      <c r="A1607"/>
    </row>
    <row r="1608" spans="1:1" ht="15" x14ac:dyDescent="0.25">
      <c r="A1608"/>
    </row>
    <row r="1609" spans="1:1" ht="15" x14ac:dyDescent="0.25">
      <c r="A1609"/>
    </row>
    <row r="1610" spans="1:1" ht="15" x14ac:dyDescent="0.25">
      <c r="A1610"/>
    </row>
    <row r="1611" spans="1:1" ht="15" x14ac:dyDescent="0.25">
      <c r="A1611"/>
    </row>
    <row r="1612" spans="1:1" ht="15" x14ac:dyDescent="0.25">
      <c r="A1612"/>
    </row>
    <row r="1613" spans="1:1" ht="15" x14ac:dyDescent="0.25">
      <c r="A1613"/>
    </row>
    <row r="1614" spans="1:1" ht="15" x14ac:dyDescent="0.25">
      <c r="A1614"/>
    </row>
    <row r="1615" spans="1:1" ht="15" x14ac:dyDescent="0.25">
      <c r="A1615"/>
    </row>
    <row r="1616" spans="1:1" ht="15" x14ac:dyDescent="0.25">
      <c r="A1616"/>
    </row>
    <row r="1617" spans="1:1" ht="15" x14ac:dyDescent="0.25">
      <c r="A1617"/>
    </row>
    <row r="1618" spans="1:1" ht="15" x14ac:dyDescent="0.25">
      <c r="A1618"/>
    </row>
    <row r="1619" spans="1:1" ht="15" x14ac:dyDescent="0.25">
      <c r="A1619"/>
    </row>
    <row r="1620" spans="1:1" ht="15" x14ac:dyDescent="0.25">
      <c r="A1620"/>
    </row>
    <row r="1621" spans="1:1" ht="15" x14ac:dyDescent="0.25">
      <c r="A1621"/>
    </row>
    <row r="1622" spans="1:1" ht="15" x14ac:dyDescent="0.25">
      <c r="A1622"/>
    </row>
    <row r="1623" spans="1:1" ht="15" x14ac:dyDescent="0.25">
      <c r="A1623"/>
    </row>
    <row r="1624" spans="1:1" ht="15" x14ac:dyDescent="0.25">
      <c r="A1624"/>
    </row>
    <row r="1625" spans="1:1" ht="15" x14ac:dyDescent="0.25">
      <c r="A1625"/>
    </row>
    <row r="1626" spans="1:1" ht="15" x14ac:dyDescent="0.25">
      <c r="A1626"/>
    </row>
    <row r="1627" spans="1:1" ht="15" x14ac:dyDescent="0.25">
      <c r="A1627"/>
    </row>
    <row r="1628" spans="1:1" ht="15" x14ac:dyDescent="0.25">
      <c r="A1628"/>
    </row>
    <row r="1629" spans="1:1" ht="15" x14ac:dyDescent="0.25">
      <c r="A1629"/>
    </row>
    <row r="1630" spans="1:1" ht="15" x14ac:dyDescent="0.25">
      <c r="A1630"/>
    </row>
    <row r="1631" spans="1:1" ht="15" x14ac:dyDescent="0.25">
      <c r="A1631"/>
    </row>
    <row r="1632" spans="1:1" ht="15" x14ac:dyDescent="0.25">
      <c r="A1632"/>
    </row>
    <row r="1633" spans="1:1" ht="15" x14ac:dyDescent="0.25">
      <c r="A1633"/>
    </row>
    <row r="1634" spans="1:1" ht="15" x14ac:dyDescent="0.25">
      <c r="A1634"/>
    </row>
    <row r="1635" spans="1:1" ht="15" x14ac:dyDescent="0.25">
      <c r="A1635"/>
    </row>
    <row r="1636" spans="1:1" ht="15" x14ac:dyDescent="0.25">
      <c r="A1636"/>
    </row>
    <row r="1637" spans="1:1" ht="15" x14ac:dyDescent="0.25">
      <c r="A1637"/>
    </row>
    <row r="1638" spans="1:1" ht="15" x14ac:dyDescent="0.25">
      <c r="A1638"/>
    </row>
    <row r="1639" spans="1:1" ht="15" x14ac:dyDescent="0.25">
      <c r="A1639"/>
    </row>
    <row r="1640" spans="1:1" ht="15" x14ac:dyDescent="0.25">
      <c r="A1640"/>
    </row>
    <row r="1641" spans="1:1" ht="15" x14ac:dyDescent="0.25">
      <c r="A1641"/>
    </row>
    <row r="1642" spans="1:1" ht="15" x14ac:dyDescent="0.25">
      <c r="A1642"/>
    </row>
    <row r="1643" spans="1:1" ht="15" x14ac:dyDescent="0.25">
      <c r="A1643"/>
    </row>
    <row r="1644" spans="1:1" ht="15" x14ac:dyDescent="0.25">
      <c r="A1644"/>
    </row>
    <row r="1645" spans="1:1" ht="15" x14ac:dyDescent="0.25">
      <c r="A1645"/>
    </row>
    <row r="1646" spans="1:1" ht="15" x14ac:dyDescent="0.25">
      <c r="A1646"/>
    </row>
    <row r="1647" spans="1:1" ht="15" x14ac:dyDescent="0.25">
      <c r="A1647"/>
    </row>
    <row r="1648" spans="1:1" ht="15" x14ac:dyDescent="0.25">
      <c r="A1648"/>
    </row>
    <row r="1649" spans="1:1" ht="15" x14ac:dyDescent="0.25">
      <c r="A1649"/>
    </row>
    <row r="1650" spans="1:1" ht="15" x14ac:dyDescent="0.25">
      <c r="A1650"/>
    </row>
    <row r="1651" spans="1:1" ht="15" x14ac:dyDescent="0.25">
      <c r="A1651"/>
    </row>
    <row r="1652" spans="1:1" ht="15" x14ac:dyDescent="0.25">
      <c r="A1652"/>
    </row>
    <row r="1653" spans="1:1" ht="15" x14ac:dyDescent="0.25">
      <c r="A1653"/>
    </row>
    <row r="1654" spans="1:1" ht="15" x14ac:dyDescent="0.25">
      <c r="A1654"/>
    </row>
    <row r="1655" spans="1:1" ht="15" x14ac:dyDescent="0.25">
      <c r="A1655"/>
    </row>
    <row r="1656" spans="1:1" ht="15" x14ac:dyDescent="0.25">
      <c r="A1656"/>
    </row>
    <row r="1657" spans="1:1" ht="15" x14ac:dyDescent="0.25">
      <c r="A1657"/>
    </row>
    <row r="1658" spans="1:1" ht="15" x14ac:dyDescent="0.25">
      <c r="A1658"/>
    </row>
    <row r="1659" spans="1:1" ht="15" x14ac:dyDescent="0.25">
      <c r="A1659"/>
    </row>
    <row r="1660" spans="1:1" ht="15" x14ac:dyDescent="0.25">
      <c r="A1660"/>
    </row>
    <row r="1661" spans="1:1" ht="15" x14ac:dyDescent="0.25">
      <c r="A1661"/>
    </row>
    <row r="1662" spans="1:1" ht="15" x14ac:dyDescent="0.25">
      <c r="A1662"/>
    </row>
    <row r="1663" spans="1:1" ht="15" x14ac:dyDescent="0.25">
      <c r="A1663"/>
    </row>
    <row r="1664" spans="1:1" ht="15" x14ac:dyDescent="0.25">
      <c r="A1664"/>
    </row>
    <row r="1665" spans="1:1" ht="15" x14ac:dyDescent="0.25">
      <c r="A1665"/>
    </row>
    <row r="1666" spans="1:1" ht="15" x14ac:dyDescent="0.25">
      <c r="A1666"/>
    </row>
    <row r="1667" spans="1:1" ht="15" x14ac:dyDescent="0.25">
      <c r="A1667"/>
    </row>
    <row r="1668" spans="1:1" ht="15" x14ac:dyDescent="0.25">
      <c r="A1668"/>
    </row>
    <row r="1669" spans="1:1" ht="15" x14ac:dyDescent="0.25">
      <c r="A1669"/>
    </row>
    <row r="1670" spans="1:1" ht="15" x14ac:dyDescent="0.25">
      <c r="A1670"/>
    </row>
    <row r="1671" spans="1:1" ht="15" x14ac:dyDescent="0.25">
      <c r="A1671"/>
    </row>
    <row r="1672" spans="1:1" ht="15" x14ac:dyDescent="0.25">
      <c r="A1672"/>
    </row>
    <row r="1673" spans="1:1" ht="15" x14ac:dyDescent="0.25">
      <c r="A1673"/>
    </row>
    <row r="1674" spans="1:1" ht="15" x14ac:dyDescent="0.25">
      <c r="A1674"/>
    </row>
    <row r="1675" spans="1:1" ht="15" x14ac:dyDescent="0.25">
      <c r="A1675"/>
    </row>
    <row r="1676" spans="1:1" ht="15" x14ac:dyDescent="0.25">
      <c r="A1676"/>
    </row>
    <row r="1677" spans="1:1" ht="15" x14ac:dyDescent="0.25">
      <c r="A1677"/>
    </row>
    <row r="1678" spans="1:1" ht="15" x14ac:dyDescent="0.25">
      <c r="A1678"/>
    </row>
    <row r="1679" spans="1:1" ht="15" x14ac:dyDescent="0.25">
      <c r="A1679"/>
    </row>
    <row r="1680" spans="1:1" ht="15" x14ac:dyDescent="0.25">
      <c r="A1680"/>
    </row>
    <row r="1681" spans="1:1" ht="15" x14ac:dyDescent="0.25">
      <c r="A1681"/>
    </row>
    <row r="1682" spans="1:1" ht="15" x14ac:dyDescent="0.25">
      <c r="A1682"/>
    </row>
    <row r="1683" spans="1:1" ht="15" x14ac:dyDescent="0.25">
      <c r="A1683"/>
    </row>
    <row r="1684" spans="1:1" ht="15" x14ac:dyDescent="0.25">
      <c r="A1684"/>
    </row>
    <row r="1685" spans="1:1" ht="15" x14ac:dyDescent="0.25">
      <c r="A1685"/>
    </row>
    <row r="1686" spans="1:1" ht="15" x14ac:dyDescent="0.25">
      <c r="A1686"/>
    </row>
    <row r="1687" spans="1:1" ht="15" x14ac:dyDescent="0.25">
      <c r="A1687"/>
    </row>
    <row r="1688" spans="1:1" ht="15" x14ac:dyDescent="0.25">
      <c r="A1688"/>
    </row>
    <row r="1689" spans="1:1" ht="15" x14ac:dyDescent="0.25">
      <c r="A1689"/>
    </row>
    <row r="1690" spans="1:1" ht="15" x14ac:dyDescent="0.25">
      <c r="A1690"/>
    </row>
    <row r="1691" spans="1:1" ht="15" x14ac:dyDescent="0.25">
      <c r="A1691"/>
    </row>
    <row r="1692" spans="1:1" ht="15" x14ac:dyDescent="0.25">
      <c r="A1692"/>
    </row>
    <row r="1693" spans="1:1" ht="15" x14ac:dyDescent="0.25">
      <c r="A1693"/>
    </row>
    <row r="1694" spans="1:1" ht="15" x14ac:dyDescent="0.25">
      <c r="A1694"/>
    </row>
    <row r="1695" spans="1:1" ht="15" x14ac:dyDescent="0.25">
      <c r="A1695"/>
    </row>
    <row r="1696" spans="1:1" ht="15" x14ac:dyDescent="0.25">
      <c r="A1696"/>
    </row>
    <row r="1697" spans="1:1" ht="15" x14ac:dyDescent="0.25">
      <c r="A1697"/>
    </row>
    <row r="1698" spans="1:1" ht="15" x14ac:dyDescent="0.25">
      <c r="A1698"/>
    </row>
    <row r="1699" spans="1:1" ht="15" x14ac:dyDescent="0.25">
      <c r="A1699"/>
    </row>
    <row r="1700" spans="1:1" ht="15" x14ac:dyDescent="0.25">
      <c r="A1700"/>
    </row>
    <row r="1701" spans="1:1" ht="15" x14ac:dyDescent="0.25">
      <c r="A1701"/>
    </row>
    <row r="1702" spans="1:1" ht="15" x14ac:dyDescent="0.25">
      <c r="A1702"/>
    </row>
    <row r="1703" spans="1:1" ht="15" x14ac:dyDescent="0.25">
      <c r="A1703"/>
    </row>
    <row r="1704" spans="1:1" ht="15" x14ac:dyDescent="0.25">
      <c r="A1704"/>
    </row>
    <row r="1705" spans="1:1" ht="15" x14ac:dyDescent="0.25">
      <c r="A1705"/>
    </row>
    <row r="1706" spans="1:1" ht="15" x14ac:dyDescent="0.25">
      <c r="A1706"/>
    </row>
    <row r="1707" spans="1:1" ht="15" x14ac:dyDescent="0.25">
      <c r="A1707"/>
    </row>
    <row r="1708" spans="1:1" ht="15" x14ac:dyDescent="0.25">
      <c r="A1708"/>
    </row>
    <row r="1709" spans="1:1" ht="15" x14ac:dyDescent="0.25">
      <c r="A1709"/>
    </row>
    <row r="1710" spans="1:1" ht="15" x14ac:dyDescent="0.25">
      <c r="A1710"/>
    </row>
    <row r="1711" spans="1:1" ht="15" x14ac:dyDescent="0.25">
      <c r="A1711"/>
    </row>
    <row r="1712" spans="1:1" ht="15" x14ac:dyDescent="0.25">
      <c r="A1712"/>
    </row>
    <row r="1713" spans="1:1" ht="15" x14ac:dyDescent="0.25">
      <c r="A1713"/>
    </row>
    <row r="1714" spans="1:1" ht="15" x14ac:dyDescent="0.25">
      <c r="A1714"/>
    </row>
    <row r="1715" spans="1:1" ht="15" x14ac:dyDescent="0.25">
      <c r="A1715"/>
    </row>
    <row r="1716" spans="1:1" ht="15" x14ac:dyDescent="0.25">
      <c r="A1716"/>
    </row>
    <row r="1717" spans="1:1" ht="15" x14ac:dyDescent="0.25">
      <c r="A1717"/>
    </row>
    <row r="1718" spans="1:1" ht="15" x14ac:dyDescent="0.25">
      <c r="A1718"/>
    </row>
    <row r="1719" spans="1:1" ht="15" x14ac:dyDescent="0.25">
      <c r="A1719"/>
    </row>
    <row r="1720" spans="1:1" ht="15" x14ac:dyDescent="0.25">
      <c r="A1720"/>
    </row>
    <row r="1721" spans="1:1" ht="15" x14ac:dyDescent="0.25">
      <c r="A1721"/>
    </row>
    <row r="1722" spans="1:1" ht="15" x14ac:dyDescent="0.25">
      <c r="A1722"/>
    </row>
    <row r="1723" spans="1:1" ht="15" x14ac:dyDescent="0.25">
      <c r="A1723"/>
    </row>
    <row r="1724" spans="1:1" ht="15" x14ac:dyDescent="0.25">
      <c r="A1724"/>
    </row>
    <row r="1725" spans="1:1" ht="15" x14ac:dyDescent="0.25">
      <c r="A1725"/>
    </row>
    <row r="1726" spans="1:1" ht="15" x14ac:dyDescent="0.25">
      <c r="A1726"/>
    </row>
    <row r="1727" spans="1:1" ht="15" x14ac:dyDescent="0.25">
      <c r="A1727"/>
    </row>
    <row r="1728" spans="1:1" ht="15" x14ac:dyDescent="0.25">
      <c r="A1728"/>
    </row>
    <row r="1729" spans="1:1" ht="15" x14ac:dyDescent="0.25">
      <c r="A1729"/>
    </row>
    <row r="1730" spans="1:1" ht="15" x14ac:dyDescent="0.25">
      <c r="A1730"/>
    </row>
    <row r="1731" spans="1:1" ht="15" x14ac:dyDescent="0.25">
      <c r="A1731"/>
    </row>
    <row r="1732" spans="1:1" ht="15" x14ac:dyDescent="0.25">
      <c r="A1732"/>
    </row>
    <row r="1733" spans="1:1" ht="15" x14ac:dyDescent="0.25">
      <c r="A1733"/>
    </row>
    <row r="1734" spans="1:1" ht="15" x14ac:dyDescent="0.25">
      <c r="A1734"/>
    </row>
    <row r="1735" spans="1:1" ht="15" x14ac:dyDescent="0.25">
      <c r="A1735"/>
    </row>
    <row r="1736" spans="1:1" ht="15" x14ac:dyDescent="0.25">
      <c r="A1736"/>
    </row>
    <row r="1737" spans="1:1" ht="15" x14ac:dyDescent="0.25">
      <c r="A1737"/>
    </row>
    <row r="1738" spans="1:1" ht="15" x14ac:dyDescent="0.25">
      <c r="A1738"/>
    </row>
    <row r="1739" spans="1:1" ht="15" x14ac:dyDescent="0.25">
      <c r="A1739"/>
    </row>
    <row r="1740" spans="1:1" ht="15" x14ac:dyDescent="0.25">
      <c r="A1740"/>
    </row>
    <row r="1741" spans="1:1" ht="15" x14ac:dyDescent="0.25">
      <c r="A1741"/>
    </row>
    <row r="1742" spans="1:1" ht="15" x14ac:dyDescent="0.25">
      <c r="A1742"/>
    </row>
    <row r="1743" spans="1:1" ht="15" x14ac:dyDescent="0.25">
      <c r="A1743"/>
    </row>
    <row r="1744" spans="1:1" ht="15" x14ac:dyDescent="0.25">
      <c r="A1744"/>
    </row>
    <row r="1745" spans="1:1" ht="15" x14ac:dyDescent="0.25">
      <c r="A1745"/>
    </row>
    <row r="1746" spans="1:1" ht="15" x14ac:dyDescent="0.25">
      <c r="A1746"/>
    </row>
    <row r="1747" spans="1:1" ht="15" x14ac:dyDescent="0.25">
      <c r="A1747"/>
    </row>
    <row r="1748" spans="1:1" ht="15" x14ac:dyDescent="0.25">
      <c r="A1748"/>
    </row>
    <row r="1749" spans="1:1" ht="15" x14ac:dyDescent="0.25">
      <c r="A1749"/>
    </row>
    <row r="1750" spans="1:1" ht="15" x14ac:dyDescent="0.25">
      <c r="A1750"/>
    </row>
    <row r="1751" spans="1:1" ht="15" x14ac:dyDescent="0.25">
      <c r="A1751"/>
    </row>
    <row r="1752" spans="1:1" ht="15" x14ac:dyDescent="0.25">
      <c r="A1752"/>
    </row>
    <row r="1753" spans="1:1" ht="15" x14ac:dyDescent="0.25">
      <c r="A1753"/>
    </row>
    <row r="1754" spans="1:1" ht="15" x14ac:dyDescent="0.25">
      <c r="A1754"/>
    </row>
    <row r="1755" spans="1:1" ht="15" x14ac:dyDescent="0.25">
      <c r="A1755"/>
    </row>
    <row r="1756" spans="1:1" ht="15" x14ac:dyDescent="0.25">
      <c r="A1756"/>
    </row>
    <row r="1757" spans="1:1" ht="15" x14ac:dyDescent="0.25">
      <c r="A1757"/>
    </row>
    <row r="1758" spans="1:1" ht="15" x14ac:dyDescent="0.25">
      <c r="A1758"/>
    </row>
    <row r="1759" spans="1:1" ht="15" x14ac:dyDescent="0.25">
      <c r="A1759"/>
    </row>
    <row r="1760" spans="1:1" ht="15" x14ac:dyDescent="0.25">
      <c r="A1760"/>
    </row>
    <row r="1761" spans="1:1" ht="15" x14ac:dyDescent="0.25">
      <c r="A1761"/>
    </row>
    <row r="1762" spans="1:1" ht="15" x14ac:dyDescent="0.25">
      <c r="A1762"/>
    </row>
    <row r="1763" spans="1:1" ht="15" x14ac:dyDescent="0.25">
      <c r="A1763"/>
    </row>
    <row r="1764" spans="1:1" ht="15" x14ac:dyDescent="0.25">
      <c r="A1764"/>
    </row>
    <row r="1765" spans="1:1" ht="15" x14ac:dyDescent="0.25">
      <c r="A1765"/>
    </row>
    <row r="1766" spans="1:1" ht="15" x14ac:dyDescent="0.25">
      <c r="A1766"/>
    </row>
    <row r="1767" spans="1:1" ht="15" x14ac:dyDescent="0.25">
      <c r="A1767"/>
    </row>
    <row r="1768" spans="1:1" ht="15" x14ac:dyDescent="0.25">
      <c r="A1768"/>
    </row>
    <row r="1769" spans="1:1" ht="15" x14ac:dyDescent="0.25">
      <c r="A1769"/>
    </row>
    <row r="1770" spans="1:1" ht="15" x14ac:dyDescent="0.25">
      <c r="A1770"/>
    </row>
    <row r="1771" spans="1:1" ht="15" x14ac:dyDescent="0.25">
      <c r="A1771"/>
    </row>
    <row r="1772" spans="1:1" ht="15" x14ac:dyDescent="0.25">
      <c r="A1772"/>
    </row>
    <row r="1773" spans="1:1" ht="15" x14ac:dyDescent="0.25">
      <c r="A1773"/>
    </row>
    <row r="1774" spans="1:1" ht="15" x14ac:dyDescent="0.25">
      <c r="A1774"/>
    </row>
    <row r="1775" spans="1:1" ht="15" x14ac:dyDescent="0.25">
      <c r="A1775"/>
    </row>
    <row r="1776" spans="1:1" ht="15" x14ac:dyDescent="0.25">
      <c r="A1776"/>
    </row>
    <row r="1777" spans="1:1" ht="15" x14ac:dyDescent="0.25">
      <c r="A1777"/>
    </row>
    <row r="1778" spans="1:1" ht="15" x14ac:dyDescent="0.25">
      <c r="A1778"/>
    </row>
    <row r="1779" spans="1:1" ht="15" x14ac:dyDescent="0.25">
      <c r="A1779"/>
    </row>
    <row r="1780" spans="1:1" ht="15" x14ac:dyDescent="0.25">
      <c r="A1780"/>
    </row>
    <row r="1781" spans="1:1" ht="15" x14ac:dyDescent="0.25">
      <c r="A1781"/>
    </row>
    <row r="1782" spans="1:1" ht="15" x14ac:dyDescent="0.25">
      <c r="A1782"/>
    </row>
    <row r="1783" spans="1:1" ht="15" x14ac:dyDescent="0.25">
      <c r="A1783"/>
    </row>
    <row r="1784" spans="1:1" ht="15" x14ac:dyDescent="0.25">
      <c r="A1784"/>
    </row>
    <row r="1785" spans="1:1" ht="15" x14ac:dyDescent="0.25">
      <c r="A1785"/>
    </row>
    <row r="1786" spans="1:1" ht="15" x14ac:dyDescent="0.25">
      <c r="A1786"/>
    </row>
    <row r="1787" spans="1:1" ht="15" x14ac:dyDescent="0.25">
      <c r="A1787"/>
    </row>
    <row r="1788" spans="1:1" ht="15" x14ac:dyDescent="0.25">
      <c r="A1788"/>
    </row>
    <row r="1789" spans="1:1" ht="15" x14ac:dyDescent="0.25">
      <c r="A1789"/>
    </row>
    <row r="1790" spans="1:1" ht="15" x14ac:dyDescent="0.25">
      <c r="A1790"/>
    </row>
    <row r="1791" spans="1:1" ht="15" x14ac:dyDescent="0.25">
      <c r="A1791"/>
    </row>
    <row r="1792" spans="1:1" ht="15" x14ac:dyDescent="0.25">
      <c r="A1792"/>
    </row>
    <row r="1793" spans="1:1" ht="15" x14ac:dyDescent="0.25">
      <c r="A1793"/>
    </row>
    <row r="1794" spans="1:1" ht="15" x14ac:dyDescent="0.25">
      <c r="A1794"/>
    </row>
    <row r="1795" spans="1:1" ht="15" x14ac:dyDescent="0.25">
      <c r="A1795"/>
    </row>
    <row r="1796" spans="1:1" ht="15" x14ac:dyDescent="0.25">
      <c r="A1796"/>
    </row>
    <row r="1797" spans="1:1" ht="15" x14ac:dyDescent="0.25">
      <c r="A1797"/>
    </row>
    <row r="1798" spans="1:1" ht="15" x14ac:dyDescent="0.25">
      <c r="A1798"/>
    </row>
    <row r="1799" spans="1:1" ht="15" x14ac:dyDescent="0.25">
      <c r="A1799"/>
    </row>
    <row r="1800" spans="1:1" ht="15" x14ac:dyDescent="0.25">
      <c r="A1800"/>
    </row>
    <row r="1801" spans="1:1" ht="15" x14ac:dyDescent="0.25">
      <c r="A1801"/>
    </row>
    <row r="1802" spans="1:1" ht="15" x14ac:dyDescent="0.25">
      <c r="A1802"/>
    </row>
    <row r="1803" spans="1:1" ht="15" x14ac:dyDescent="0.25">
      <c r="A1803"/>
    </row>
    <row r="1804" spans="1:1" ht="15" x14ac:dyDescent="0.25">
      <c r="A1804"/>
    </row>
    <row r="1805" spans="1:1" ht="15" x14ac:dyDescent="0.25">
      <c r="A1805"/>
    </row>
    <row r="1806" spans="1:1" ht="15" x14ac:dyDescent="0.25">
      <c r="A1806"/>
    </row>
    <row r="1807" spans="1:1" ht="15" x14ac:dyDescent="0.25">
      <c r="A1807"/>
    </row>
    <row r="1808" spans="1:1" ht="15" x14ac:dyDescent="0.25">
      <c r="A1808"/>
    </row>
    <row r="1809" spans="1:1" ht="15" x14ac:dyDescent="0.25">
      <c r="A1809"/>
    </row>
    <row r="1810" spans="1:1" ht="15" x14ac:dyDescent="0.25">
      <c r="A1810"/>
    </row>
    <row r="1811" spans="1:1" ht="15" x14ac:dyDescent="0.25">
      <c r="A1811"/>
    </row>
    <row r="1812" spans="1:1" ht="15" x14ac:dyDescent="0.25">
      <c r="A1812"/>
    </row>
    <row r="1813" spans="1:1" ht="15" x14ac:dyDescent="0.25">
      <c r="A1813"/>
    </row>
    <row r="1814" spans="1:1" ht="15" x14ac:dyDescent="0.25">
      <c r="A1814"/>
    </row>
    <row r="1815" spans="1:1" ht="15" x14ac:dyDescent="0.25">
      <c r="A1815"/>
    </row>
    <row r="1816" spans="1:1" ht="15" x14ac:dyDescent="0.25">
      <c r="A1816"/>
    </row>
    <row r="1817" spans="1:1" ht="15" x14ac:dyDescent="0.25">
      <c r="A1817"/>
    </row>
    <row r="1818" spans="1:1" ht="15" x14ac:dyDescent="0.25">
      <c r="A1818"/>
    </row>
    <row r="1819" spans="1:1" ht="15" x14ac:dyDescent="0.25">
      <c r="A1819"/>
    </row>
    <row r="1820" spans="1:1" ht="15" x14ac:dyDescent="0.25">
      <c r="A1820"/>
    </row>
    <row r="1821" spans="1:1" ht="15" x14ac:dyDescent="0.25">
      <c r="A1821"/>
    </row>
    <row r="1822" spans="1:1" ht="15" x14ac:dyDescent="0.25">
      <c r="A1822"/>
    </row>
    <row r="1823" spans="1:1" ht="15" x14ac:dyDescent="0.25">
      <c r="A1823"/>
    </row>
    <row r="1824" spans="1:1" ht="15" x14ac:dyDescent="0.25">
      <c r="A1824"/>
    </row>
    <row r="1825" spans="1:1" ht="15" x14ac:dyDescent="0.25">
      <c r="A1825"/>
    </row>
    <row r="1826" spans="1:1" ht="15" x14ac:dyDescent="0.25">
      <c r="A1826"/>
    </row>
    <row r="1827" spans="1:1" ht="15" x14ac:dyDescent="0.25">
      <c r="A1827"/>
    </row>
    <row r="1828" spans="1:1" ht="15" x14ac:dyDescent="0.25">
      <c r="A1828"/>
    </row>
    <row r="1829" spans="1:1" ht="15" x14ac:dyDescent="0.25">
      <c r="A1829"/>
    </row>
    <row r="1830" spans="1:1" ht="15" x14ac:dyDescent="0.25">
      <c r="A1830"/>
    </row>
    <row r="1831" spans="1:1" ht="15" x14ac:dyDescent="0.25">
      <c r="A1831"/>
    </row>
    <row r="1832" spans="1:1" ht="15" x14ac:dyDescent="0.25">
      <c r="A1832"/>
    </row>
    <row r="1833" spans="1:1" ht="15" x14ac:dyDescent="0.25">
      <c r="A1833"/>
    </row>
    <row r="1834" spans="1:1" ht="15" x14ac:dyDescent="0.25">
      <c r="A1834"/>
    </row>
    <row r="1835" spans="1:1" ht="15" x14ac:dyDescent="0.25">
      <c r="A1835"/>
    </row>
    <row r="1836" spans="1:1" ht="15" x14ac:dyDescent="0.25">
      <c r="A1836"/>
    </row>
    <row r="1837" spans="1:1" ht="15" x14ac:dyDescent="0.25">
      <c r="A1837"/>
    </row>
    <row r="1838" spans="1:1" ht="15" x14ac:dyDescent="0.25">
      <c r="A1838"/>
    </row>
    <row r="1839" spans="1:1" ht="15" x14ac:dyDescent="0.25">
      <c r="A1839"/>
    </row>
    <row r="1840" spans="1:1" ht="15" x14ac:dyDescent="0.25">
      <c r="A1840"/>
    </row>
    <row r="1841" spans="1:1" ht="15" x14ac:dyDescent="0.25">
      <c r="A1841"/>
    </row>
    <row r="1842" spans="1:1" ht="15" x14ac:dyDescent="0.25">
      <c r="A1842"/>
    </row>
    <row r="1843" spans="1:1" ht="15" x14ac:dyDescent="0.25">
      <c r="A1843"/>
    </row>
    <row r="1844" spans="1:1" ht="15" x14ac:dyDescent="0.25">
      <c r="A1844"/>
    </row>
    <row r="1845" spans="1:1" ht="15" x14ac:dyDescent="0.25">
      <c r="A1845"/>
    </row>
    <row r="1846" spans="1:1" ht="15" x14ac:dyDescent="0.25">
      <c r="A1846"/>
    </row>
    <row r="1847" spans="1:1" ht="15" x14ac:dyDescent="0.25">
      <c r="A1847"/>
    </row>
    <row r="1848" spans="1:1" ht="15" x14ac:dyDescent="0.25">
      <c r="A1848"/>
    </row>
    <row r="1849" spans="1:1" ht="15" x14ac:dyDescent="0.25">
      <c r="A1849"/>
    </row>
    <row r="1850" spans="1:1" ht="15" x14ac:dyDescent="0.25">
      <c r="A1850"/>
    </row>
    <row r="1851" spans="1:1" ht="15" x14ac:dyDescent="0.25">
      <c r="A1851"/>
    </row>
    <row r="1852" spans="1:1" ht="15" x14ac:dyDescent="0.25">
      <c r="A1852"/>
    </row>
    <row r="1853" spans="1:1" ht="15" x14ac:dyDescent="0.25">
      <c r="A1853"/>
    </row>
    <row r="1854" spans="1:1" ht="15" x14ac:dyDescent="0.25">
      <c r="A1854"/>
    </row>
    <row r="1855" spans="1:1" ht="15" x14ac:dyDescent="0.25">
      <c r="A1855"/>
    </row>
    <row r="1856" spans="1:1" ht="15" x14ac:dyDescent="0.25">
      <c r="A1856"/>
    </row>
    <row r="1857" spans="1:1" ht="15" x14ac:dyDescent="0.25">
      <c r="A1857"/>
    </row>
    <row r="1858" spans="1:1" ht="15" x14ac:dyDescent="0.25">
      <c r="A1858"/>
    </row>
    <row r="1859" spans="1:1" ht="15" x14ac:dyDescent="0.25">
      <c r="A1859"/>
    </row>
    <row r="1860" spans="1:1" ht="15" x14ac:dyDescent="0.25">
      <c r="A1860"/>
    </row>
    <row r="1861" spans="1:1" ht="15" x14ac:dyDescent="0.25">
      <c r="A1861"/>
    </row>
    <row r="1862" spans="1:1" ht="15" x14ac:dyDescent="0.25">
      <c r="A1862"/>
    </row>
    <row r="1863" spans="1:1" ht="15" x14ac:dyDescent="0.25">
      <c r="A1863"/>
    </row>
    <row r="1864" spans="1:1" ht="15" x14ac:dyDescent="0.25">
      <c r="A1864"/>
    </row>
    <row r="1865" spans="1:1" ht="15" x14ac:dyDescent="0.25">
      <c r="A1865"/>
    </row>
    <row r="1866" spans="1:1" ht="15" x14ac:dyDescent="0.25">
      <c r="A1866"/>
    </row>
    <row r="1867" spans="1:1" ht="15" x14ac:dyDescent="0.25">
      <c r="A1867"/>
    </row>
    <row r="1868" spans="1:1" ht="15" x14ac:dyDescent="0.25">
      <c r="A1868"/>
    </row>
    <row r="1869" spans="1:1" ht="15" x14ac:dyDescent="0.25">
      <c r="A1869"/>
    </row>
    <row r="1870" spans="1:1" ht="15" x14ac:dyDescent="0.25">
      <c r="A1870"/>
    </row>
    <row r="1871" spans="1:1" ht="15" x14ac:dyDescent="0.25">
      <c r="A1871"/>
    </row>
    <row r="1872" spans="1:1" ht="15" x14ac:dyDescent="0.25">
      <c r="A1872"/>
    </row>
    <row r="1873" spans="1:1" ht="15" x14ac:dyDescent="0.25">
      <c r="A1873"/>
    </row>
    <row r="1874" spans="1:1" ht="15" x14ac:dyDescent="0.25">
      <c r="A1874"/>
    </row>
    <row r="1875" spans="1:1" ht="15" x14ac:dyDescent="0.25">
      <c r="A1875"/>
    </row>
    <row r="1876" spans="1:1" ht="15" x14ac:dyDescent="0.25">
      <c r="A1876"/>
    </row>
    <row r="1877" spans="1:1" ht="15" x14ac:dyDescent="0.25">
      <c r="A1877"/>
    </row>
    <row r="1878" spans="1:1" ht="15" x14ac:dyDescent="0.25">
      <c r="A1878"/>
    </row>
    <row r="1879" spans="1:1" ht="15" x14ac:dyDescent="0.25">
      <c r="A1879"/>
    </row>
    <row r="1880" spans="1:1" ht="15" x14ac:dyDescent="0.25">
      <c r="A1880"/>
    </row>
    <row r="1881" spans="1:1" ht="15" x14ac:dyDescent="0.25">
      <c r="A1881"/>
    </row>
    <row r="1882" spans="1:1" ht="15" x14ac:dyDescent="0.25">
      <c r="A1882"/>
    </row>
    <row r="1883" spans="1:1" ht="15" x14ac:dyDescent="0.25">
      <c r="A1883"/>
    </row>
    <row r="1884" spans="1:1" ht="15" x14ac:dyDescent="0.25">
      <c r="A1884"/>
    </row>
    <row r="1885" spans="1:1" ht="15" x14ac:dyDescent="0.25">
      <c r="A1885"/>
    </row>
    <row r="1886" spans="1:1" ht="15" x14ac:dyDescent="0.25">
      <c r="A1886"/>
    </row>
    <row r="1887" spans="1:1" ht="15" x14ac:dyDescent="0.25">
      <c r="A1887"/>
    </row>
    <row r="1888" spans="1:1" ht="15" x14ac:dyDescent="0.25">
      <c r="A1888"/>
    </row>
    <row r="1889" spans="1:1" ht="15" x14ac:dyDescent="0.25">
      <c r="A1889"/>
    </row>
    <row r="1890" spans="1:1" ht="15" x14ac:dyDescent="0.25">
      <c r="A1890"/>
    </row>
    <row r="1891" spans="1:1" ht="15" x14ac:dyDescent="0.25">
      <c r="A1891"/>
    </row>
    <row r="1892" spans="1:1" ht="15" x14ac:dyDescent="0.25">
      <c r="A1892"/>
    </row>
    <row r="1893" spans="1:1" ht="15" x14ac:dyDescent="0.25">
      <c r="A1893"/>
    </row>
    <row r="1894" spans="1:1" ht="15" x14ac:dyDescent="0.25">
      <c r="A1894"/>
    </row>
    <row r="1895" spans="1:1" ht="15" x14ac:dyDescent="0.25">
      <c r="A1895"/>
    </row>
    <row r="1896" spans="1:1" ht="15" x14ac:dyDescent="0.25">
      <c r="A1896"/>
    </row>
    <row r="1897" spans="1:1" ht="15" x14ac:dyDescent="0.25">
      <c r="A1897"/>
    </row>
    <row r="1898" spans="1:1" ht="15" x14ac:dyDescent="0.25">
      <c r="A1898"/>
    </row>
    <row r="1899" spans="1:1" ht="15" x14ac:dyDescent="0.25">
      <c r="A1899"/>
    </row>
    <row r="1900" spans="1:1" ht="15" x14ac:dyDescent="0.25">
      <c r="A1900"/>
    </row>
    <row r="1901" spans="1:1" ht="15" x14ac:dyDescent="0.25">
      <c r="A1901"/>
    </row>
    <row r="1902" spans="1:1" ht="15" x14ac:dyDescent="0.25">
      <c r="A1902"/>
    </row>
    <row r="1903" spans="1:1" ht="15" x14ac:dyDescent="0.25">
      <c r="A1903"/>
    </row>
    <row r="1904" spans="1:1" ht="15" x14ac:dyDescent="0.25">
      <c r="A1904"/>
    </row>
    <row r="1905" spans="1:1" ht="15" x14ac:dyDescent="0.25">
      <c r="A1905"/>
    </row>
    <row r="1906" spans="1:1" ht="15" x14ac:dyDescent="0.25">
      <c r="A1906"/>
    </row>
    <row r="1907" spans="1:1" ht="15" x14ac:dyDescent="0.25">
      <c r="A1907"/>
    </row>
    <row r="1908" spans="1:1" ht="15" x14ac:dyDescent="0.25">
      <c r="A1908"/>
    </row>
    <row r="1909" spans="1:1" ht="15" x14ac:dyDescent="0.25">
      <c r="A1909"/>
    </row>
    <row r="1910" spans="1:1" ht="15" x14ac:dyDescent="0.25">
      <c r="A1910"/>
    </row>
    <row r="1911" spans="1:1" ht="15" x14ac:dyDescent="0.25">
      <c r="A1911"/>
    </row>
    <row r="1912" spans="1:1" ht="15" x14ac:dyDescent="0.25">
      <c r="A1912"/>
    </row>
    <row r="1913" spans="1:1" ht="15" x14ac:dyDescent="0.25">
      <c r="A1913"/>
    </row>
    <row r="1914" spans="1:1" ht="15" x14ac:dyDescent="0.25">
      <c r="A1914"/>
    </row>
    <row r="1915" spans="1:1" ht="15" x14ac:dyDescent="0.25">
      <c r="A1915"/>
    </row>
    <row r="1916" spans="1:1" ht="15" x14ac:dyDescent="0.25">
      <c r="A1916"/>
    </row>
    <row r="1917" spans="1:1" ht="15" x14ac:dyDescent="0.25">
      <c r="A1917"/>
    </row>
    <row r="1918" spans="1:1" ht="15" x14ac:dyDescent="0.25">
      <c r="A1918"/>
    </row>
    <row r="1919" spans="1:1" ht="15" x14ac:dyDescent="0.25">
      <c r="A1919"/>
    </row>
    <row r="1920" spans="1:1" ht="15" x14ac:dyDescent="0.25">
      <c r="A1920"/>
    </row>
    <row r="1921" spans="1:1" ht="15" x14ac:dyDescent="0.25">
      <c r="A1921"/>
    </row>
    <row r="1922" spans="1:1" ht="15" x14ac:dyDescent="0.25">
      <c r="A1922"/>
    </row>
  </sheetData>
  <sheetProtection algorithmName="SHA-512" hashValue="kR5sTove48Iu6eyau1jefxLpr+y1yrxBzCEyWYUR501LlCdtle0eXz3d95Wx+WWAGSBfc6ik2vdS4cL7ySJH9Q==" saltValue="RiOFIfJ6XCCQHQuir560dg==" spinCount="100000" sheet="1" objects="1" scenarios="1" selectLockedCells="1" selectUnlockedCells="1"/>
  <sortState xmlns:xlrd2="http://schemas.microsoft.com/office/spreadsheetml/2017/richdata2" ref="D604:D1344">
    <sortCondition ref="D604:D1344"/>
  </sortState>
  <phoneticPr fontId="9"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5512"/>
  <sheetViews>
    <sheetView topLeftCell="K16" workbookViewId="0">
      <selection activeCell="T23" sqref="T23"/>
    </sheetView>
  </sheetViews>
  <sheetFormatPr baseColWidth="10" defaultColWidth="10.85546875" defaultRowHeight="15" x14ac:dyDescent="0.25"/>
  <cols>
    <col min="1" max="1" width="10.85546875" style="2"/>
    <col min="2" max="2" width="15.42578125" style="2" customWidth="1"/>
    <col min="3" max="3" width="16.140625" style="2" bestFit="1" customWidth="1"/>
    <col min="4" max="13" width="10.85546875" style="2"/>
    <col min="14" max="14" width="18.42578125" style="2" bestFit="1" customWidth="1"/>
    <col min="15" max="16" width="23.140625" style="2" customWidth="1"/>
    <col min="17" max="25" width="10.85546875" style="2"/>
    <col min="26" max="26" width="32" style="2" bestFit="1" customWidth="1"/>
    <col min="27" max="16384" width="10.85546875" style="2"/>
  </cols>
  <sheetData>
    <row r="1" spans="1:26" ht="26.1" customHeight="1" thickBot="1" x14ac:dyDescent="0.3">
      <c r="A1" s="10" t="s">
        <v>453</v>
      </c>
      <c r="B1" s="10" t="s">
        <v>454</v>
      </c>
      <c r="C1" s="10" t="s">
        <v>455</v>
      </c>
      <c r="D1" s="109" t="s">
        <v>456</v>
      </c>
      <c r="E1" s="109"/>
      <c r="F1" s="109"/>
      <c r="G1" s="109"/>
      <c r="H1" s="109"/>
      <c r="I1" s="109"/>
      <c r="J1" s="109"/>
      <c r="K1" s="109"/>
      <c r="L1" s="109"/>
      <c r="M1" s="109"/>
      <c r="N1" s="28" t="s">
        <v>457</v>
      </c>
      <c r="O1" s="20" t="s">
        <v>458</v>
      </c>
      <c r="P1" s="20" t="s">
        <v>459</v>
      </c>
      <c r="Q1" s="33" t="s">
        <v>460</v>
      </c>
      <c r="R1" s="33" t="s">
        <v>461</v>
      </c>
      <c r="S1" s="52" t="s">
        <v>462</v>
      </c>
      <c r="X1" s="2" t="s">
        <v>463</v>
      </c>
      <c r="Z1" s="2" t="s">
        <v>464</v>
      </c>
    </row>
    <row r="2" spans="1:26" ht="60.75" thickBot="1" x14ac:dyDescent="0.3">
      <c r="A2" s="10" t="s">
        <v>465</v>
      </c>
      <c r="B2" s="10" t="s">
        <v>465</v>
      </c>
      <c r="C2" s="10" t="s">
        <v>466</v>
      </c>
      <c r="D2" s="2" t="s">
        <v>467</v>
      </c>
      <c r="E2" s="2" t="s">
        <v>468</v>
      </c>
      <c r="F2" s="2" t="s">
        <v>469</v>
      </c>
      <c r="G2" s="2" t="s">
        <v>470</v>
      </c>
      <c r="H2" s="2" t="s">
        <v>471</v>
      </c>
      <c r="I2" s="2" t="s">
        <v>472</v>
      </c>
      <c r="J2" s="2" t="s">
        <v>473</v>
      </c>
      <c r="K2" s="2" t="s">
        <v>474</v>
      </c>
      <c r="L2" s="2" t="s">
        <v>475</v>
      </c>
      <c r="M2" s="2" t="s">
        <v>476</v>
      </c>
      <c r="N2" s="24" t="s">
        <v>54</v>
      </c>
      <c r="O2" s="12" t="s">
        <v>477</v>
      </c>
      <c r="P2" s="13" t="s">
        <v>478</v>
      </c>
      <c r="Q2" s="2">
        <v>5</v>
      </c>
      <c r="R2" s="2">
        <v>4229</v>
      </c>
      <c r="T2" s="2" t="s">
        <v>479</v>
      </c>
      <c r="X2" s="2" t="s">
        <v>480</v>
      </c>
      <c r="Z2" s="2" t="s">
        <v>481</v>
      </c>
    </row>
    <row r="3" spans="1:26" ht="25.5" customHeight="1" thickBot="1" x14ac:dyDescent="0.3">
      <c r="A3" s="10" t="s">
        <v>465</v>
      </c>
      <c r="B3" s="10" t="s">
        <v>465</v>
      </c>
      <c r="C3" s="10" t="s">
        <v>482</v>
      </c>
      <c r="D3" s="2" t="s">
        <v>483</v>
      </c>
      <c r="E3" s="2" t="s">
        <v>52</v>
      </c>
      <c r="F3" s="2" t="s">
        <v>484</v>
      </c>
      <c r="G3" s="2" t="s">
        <v>485</v>
      </c>
      <c r="H3" s="2" t="s">
        <v>486</v>
      </c>
      <c r="I3" s="2" t="s">
        <v>487</v>
      </c>
      <c r="K3" s="32" t="s">
        <v>488</v>
      </c>
      <c r="L3" s="2" t="s">
        <v>489</v>
      </c>
      <c r="M3" s="2" t="s">
        <v>490</v>
      </c>
      <c r="N3" s="24" t="s">
        <v>54</v>
      </c>
      <c r="O3" s="14" t="s">
        <v>477</v>
      </c>
      <c r="P3" s="15" t="s">
        <v>491</v>
      </c>
      <c r="Q3" s="2">
        <v>5</v>
      </c>
      <c r="R3" s="2">
        <v>5429</v>
      </c>
      <c r="T3" t="s">
        <v>6311</v>
      </c>
      <c r="Z3" s="2" t="s">
        <v>493</v>
      </c>
    </row>
    <row r="4" spans="1:26" ht="18.95" customHeight="1" thickBot="1" x14ac:dyDescent="0.25">
      <c r="A4" s="10" t="s">
        <v>465</v>
      </c>
      <c r="B4" s="10" t="s">
        <v>465</v>
      </c>
      <c r="C4" s="10" t="s">
        <v>494</v>
      </c>
      <c r="D4" s="2" t="s">
        <v>495</v>
      </c>
      <c r="E4" s="2" t="s">
        <v>496</v>
      </c>
      <c r="F4" s="2" t="s">
        <v>497</v>
      </c>
      <c r="G4" s="2" t="s">
        <v>498</v>
      </c>
      <c r="H4" s="2" t="s">
        <v>499</v>
      </c>
      <c r="I4" s="2" t="s">
        <v>500</v>
      </c>
      <c r="K4" s="32" t="s">
        <v>501</v>
      </c>
      <c r="L4" s="2" t="s">
        <v>502</v>
      </c>
      <c r="M4" s="2" t="s">
        <v>503</v>
      </c>
      <c r="N4" s="24" t="s">
        <v>54</v>
      </c>
      <c r="O4" s="14" t="s">
        <v>477</v>
      </c>
      <c r="P4" s="15" t="s">
        <v>504</v>
      </c>
      <c r="Q4" s="2">
        <v>2</v>
      </c>
      <c r="R4" s="2">
        <v>4231</v>
      </c>
      <c r="T4" s="40" t="s">
        <v>571</v>
      </c>
    </row>
    <row r="5" spans="1:26" ht="30.75" thickBot="1" x14ac:dyDescent="0.3">
      <c r="A5" s="10" t="s">
        <v>465</v>
      </c>
      <c r="B5" s="10" t="s">
        <v>465</v>
      </c>
      <c r="C5" s="10" t="s">
        <v>506</v>
      </c>
      <c r="D5" s="2" t="s">
        <v>54</v>
      </c>
      <c r="G5" s="2" t="s">
        <v>507</v>
      </c>
      <c r="H5" s="2" t="s">
        <v>508</v>
      </c>
      <c r="I5" s="2" t="s">
        <v>509</v>
      </c>
      <c r="K5" s="32" t="s">
        <v>510</v>
      </c>
      <c r="L5" s="2" t="s">
        <v>511</v>
      </c>
      <c r="M5" s="2" t="s">
        <v>512</v>
      </c>
      <c r="N5" s="24" t="s">
        <v>54</v>
      </c>
      <c r="O5" s="14" t="s">
        <v>477</v>
      </c>
      <c r="P5" s="15" t="s">
        <v>513</v>
      </c>
      <c r="Q5" s="2">
        <v>2</v>
      </c>
      <c r="R5" s="2">
        <v>5545</v>
      </c>
      <c r="T5" t="s">
        <v>6312</v>
      </c>
    </row>
    <row r="6" spans="1:26" ht="30.75" thickBot="1" x14ac:dyDescent="0.3">
      <c r="A6" s="10" t="s">
        <v>465</v>
      </c>
      <c r="B6" s="10" t="s">
        <v>465</v>
      </c>
      <c r="C6" s="10" t="s">
        <v>515</v>
      </c>
      <c r="H6" s="2" t="s">
        <v>516</v>
      </c>
      <c r="I6" s="2" t="s">
        <v>517</v>
      </c>
      <c r="K6" s="32" t="s">
        <v>518</v>
      </c>
      <c r="L6" s="2" t="s">
        <v>519</v>
      </c>
      <c r="M6" s="2" t="s">
        <v>520</v>
      </c>
      <c r="N6" s="24" t="s">
        <v>54</v>
      </c>
      <c r="O6" s="14" t="s">
        <v>477</v>
      </c>
      <c r="P6" s="15" t="s">
        <v>521</v>
      </c>
      <c r="Q6" s="2">
        <v>4</v>
      </c>
      <c r="R6" s="2">
        <v>4230</v>
      </c>
      <c r="T6" t="s">
        <v>6313</v>
      </c>
    </row>
    <row r="7" spans="1:26" ht="75.75" thickBot="1" x14ac:dyDescent="0.3">
      <c r="A7" s="10" t="s">
        <v>465</v>
      </c>
      <c r="B7" s="10" t="s">
        <v>465</v>
      </c>
      <c r="C7" s="10" t="s">
        <v>523</v>
      </c>
      <c r="H7" s="2" t="s">
        <v>524</v>
      </c>
      <c r="I7" s="2" t="s">
        <v>525</v>
      </c>
      <c r="K7" s="32" t="s">
        <v>526</v>
      </c>
      <c r="L7" s="2" t="s">
        <v>519</v>
      </c>
      <c r="M7" s="2" t="s">
        <v>324</v>
      </c>
      <c r="N7" s="24" t="s">
        <v>54</v>
      </c>
      <c r="O7" s="14" t="s">
        <v>477</v>
      </c>
      <c r="P7" s="15" t="s">
        <v>527</v>
      </c>
      <c r="Q7" s="2">
        <v>4</v>
      </c>
      <c r="R7" s="2">
        <v>5428</v>
      </c>
      <c r="T7" t="s">
        <v>6314</v>
      </c>
    </row>
    <row r="8" spans="1:26" ht="45.75" thickBot="1" x14ac:dyDescent="0.25">
      <c r="A8" s="10" t="s">
        <v>465</v>
      </c>
      <c r="B8" s="10" t="s">
        <v>465</v>
      </c>
      <c r="C8" s="10" t="s">
        <v>529</v>
      </c>
      <c r="H8" s="2" t="s">
        <v>530</v>
      </c>
      <c r="I8" s="2" t="s">
        <v>325</v>
      </c>
      <c r="K8" s="32" t="s">
        <v>531</v>
      </c>
      <c r="M8" s="2" t="s">
        <v>532</v>
      </c>
      <c r="N8" s="24" t="s">
        <v>54</v>
      </c>
      <c r="O8" s="14" t="s">
        <v>477</v>
      </c>
      <c r="P8" s="15" t="s">
        <v>533</v>
      </c>
      <c r="Q8" s="2">
        <v>1</v>
      </c>
      <c r="R8" s="2">
        <v>5748</v>
      </c>
      <c r="T8" s="40" t="s">
        <v>560</v>
      </c>
    </row>
    <row r="9" spans="1:26" ht="45.75" thickBot="1" x14ac:dyDescent="0.25">
      <c r="A9" s="10" t="s">
        <v>465</v>
      </c>
      <c r="B9" s="10" t="s">
        <v>465</v>
      </c>
      <c r="C9" s="10" t="s">
        <v>535</v>
      </c>
      <c r="H9" s="2" t="s">
        <v>536</v>
      </c>
      <c r="I9" s="2" t="s">
        <v>537</v>
      </c>
      <c r="K9" s="32" t="s">
        <v>538</v>
      </c>
      <c r="N9" s="24" t="s">
        <v>54</v>
      </c>
      <c r="O9" s="14" t="s">
        <v>477</v>
      </c>
      <c r="P9" s="15" t="s">
        <v>539</v>
      </c>
      <c r="Q9" s="2">
        <v>1</v>
      </c>
      <c r="R9" s="2">
        <v>5777</v>
      </c>
      <c r="T9" s="40" t="s">
        <v>505</v>
      </c>
    </row>
    <row r="10" spans="1:26" ht="15.75" thickBot="1" x14ac:dyDescent="0.25">
      <c r="A10" s="10" t="s">
        <v>465</v>
      </c>
      <c r="B10" s="10" t="s">
        <v>465</v>
      </c>
      <c r="C10" s="10" t="s">
        <v>541</v>
      </c>
      <c r="K10" s="32" t="s">
        <v>542</v>
      </c>
      <c r="N10" s="24" t="s">
        <v>54</v>
      </c>
      <c r="O10" s="14" t="s">
        <v>477</v>
      </c>
      <c r="P10" s="15" t="s">
        <v>543</v>
      </c>
      <c r="Q10" s="2">
        <v>1</v>
      </c>
      <c r="R10" s="2">
        <v>6263</v>
      </c>
      <c r="T10" s="40" t="s">
        <v>552</v>
      </c>
    </row>
    <row r="11" spans="1:26" ht="15.75" thickBot="1" x14ac:dyDescent="0.25">
      <c r="A11" s="10" t="s">
        <v>465</v>
      </c>
      <c r="B11" s="10" t="s">
        <v>465</v>
      </c>
      <c r="C11" s="10" t="s">
        <v>545</v>
      </c>
      <c r="K11" s="32" t="s">
        <v>546</v>
      </c>
      <c r="N11" s="24" t="s">
        <v>54</v>
      </c>
      <c r="O11" s="14" t="s">
        <v>477</v>
      </c>
      <c r="P11" s="15" t="s">
        <v>547</v>
      </c>
      <c r="Q11" s="2">
        <v>1</v>
      </c>
      <c r="R11" s="2">
        <v>6872</v>
      </c>
      <c r="T11" s="40" t="s">
        <v>492</v>
      </c>
    </row>
    <row r="12" spans="1:26" ht="30.75" thickBot="1" x14ac:dyDescent="0.25">
      <c r="A12" s="10" t="s">
        <v>465</v>
      </c>
      <c r="B12" s="10" t="s">
        <v>465</v>
      </c>
      <c r="C12" s="10" t="s">
        <v>549</v>
      </c>
      <c r="K12" s="32" t="s">
        <v>550</v>
      </c>
      <c r="N12" s="24" t="s">
        <v>54</v>
      </c>
      <c r="O12" s="14" t="s">
        <v>477</v>
      </c>
      <c r="P12" s="15" t="s">
        <v>551</v>
      </c>
      <c r="Q12" s="2">
        <v>5</v>
      </c>
      <c r="R12" s="2">
        <v>3715</v>
      </c>
      <c r="T12" s="40" t="s">
        <v>548</v>
      </c>
    </row>
    <row r="13" spans="1:26" ht="15.75" thickBot="1" x14ac:dyDescent="0.3">
      <c r="A13" s="10" t="s">
        <v>465</v>
      </c>
      <c r="B13" s="10" t="s">
        <v>553</v>
      </c>
      <c r="C13" s="10" t="s">
        <v>553</v>
      </c>
      <c r="K13" s="32" t="s">
        <v>554</v>
      </c>
      <c r="N13" s="24" t="s">
        <v>54</v>
      </c>
      <c r="O13" s="14" t="s">
        <v>477</v>
      </c>
      <c r="P13" s="15" t="s">
        <v>555</v>
      </c>
      <c r="Q13" s="2">
        <v>3</v>
      </c>
      <c r="R13" s="2">
        <v>3705</v>
      </c>
      <c r="T13" t="s">
        <v>6315</v>
      </c>
    </row>
    <row r="14" spans="1:26" ht="15.75" thickBot="1" x14ac:dyDescent="0.3">
      <c r="A14" s="10" t="s">
        <v>465</v>
      </c>
      <c r="B14" s="10" t="s">
        <v>553</v>
      </c>
      <c r="C14" s="10" t="s">
        <v>557</v>
      </c>
      <c r="K14" s="32" t="s">
        <v>558</v>
      </c>
      <c r="N14" s="24" t="s">
        <v>54</v>
      </c>
      <c r="O14" s="14" t="s">
        <v>477</v>
      </c>
      <c r="P14" s="15" t="s">
        <v>559</v>
      </c>
      <c r="Q14" s="2">
        <v>3</v>
      </c>
      <c r="R14" s="2">
        <v>3706</v>
      </c>
      <c r="T14" t="s">
        <v>6316</v>
      </c>
    </row>
    <row r="15" spans="1:26" ht="15.75" thickBot="1" x14ac:dyDescent="0.25">
      <c r="A15" s="10" t="s">
        <v>465</v>
      </c>
      <c r="B15" s="10" t="s">
        <v>553</v>
      </c>
      <c r="C15" s="10" t="s">
        <v>561</v>
      </c>
      <c r="K15" s="32" t="s">
        <v>562</v>
      </c>
      <c r="N15" s="24" t="s">
        <v>54</v>
      </c>
      <c r="O15" s="14" t="s">
        <v>477</v>
      </c>
      <c r="P15" s="15" t="s">
        <v>563</v>
      </c>
      <c r="Q15" s="2">
        <v>5</v>
      </c>
      <c r="R15" s="2">
        <v>3783</v>
      </c>
      <c r="T15" s="40" t="s">
        <v>568</v>
      </c>
    </row>
    <row r="16" spans="1:26" ht="15.75" thickBot="1" x14ac:dyDescent="0.3">
      <c r="A16" s="10" t="s">
        <v>465</v>
      </c>
      <c r="B16" s="10" t="s">
        <v>565</v>
      </c>
      <c r="C16" s="10" t="s">
        <v>565</v>
      </c>
      <c r="K16" s="32" t="s">
        <v>566</v>
      </c>
      <c r="N16" s="24" t="s">
        <v>54</v>
      </c>
      <c r="O16" s="14" t="s">
        <v>477</v>
      </c>
      <c r="P16" s="15" t="s">
        <v>567</v>
      </c>
      <c r="Q16" s="2">
        <v>5</v>
      </c>
      <c r="R16" s="2">
        <v>4807</v>
      </c>
      <c r="T16" t="s">
        <v>6317</v>
      </c>
    </row>
    <row r="17" spans="1:20" ht="15.75" thickBot="1" x14ac:dyDescent="0.3">
      <c r="A17" s="10" t="s">
        <v>465</v>
      </c>
      <c r="B17" s="10" t="s">
        <v>565</v>
      </c>
      <c r="C17" s="10" t="s">
        <v>569</v>
      </c>
      <c r="N17" s="24" t="s">
        <v>54</v>
      </c>
      <c r="O17" s="14" t="s">
        <v>477</v>
      </c>
      <c r="P17" s="15" t="s">
        <v>570</v>
      </c>
      <c r="Q17" s="2">
        <v>5</v>
      </c>
      <c r="R17" s="2">
        <v>3739</v>
      </c>
      <c r="T17" s="40" t="s">
        <v>574</v>
      </c>
    </row>
    <row r="18" spans="1:20" ht="15.75" thickBot="1" x14ac:dyDescent="0.3">
      <c r="A18" s="10" t="s">
        <v>465</v>
      </c>
      <c r="B18" s="10" t="s">
        <v>565</v>
      </c>
      <c r="C18" s="10" t="s">
        <v>572</v>
      </c>
      <c r="N18" s="24" t="s">
        <v>54</v>
      </c>
      <c r="O18" s="14" t="s">
        <v>477</v>
      </c>
      <c r="P18" s="15" t="s">
        <v>573</v>
      </c>
      <c r="Q18" s="2">
        <v>6</v>
      </c>
      <c r="R18" s="2">
        <v>3710</v>
      </c>
      <c r="T18" s="40" t="s">
        <v>540</v>
      </c>
    </row>
    <row r="19" spans="1:20" ht="30.75" thickBot="1" x14ac:dyDescent="0.3">
      <c r="A19" s="10" t="s">
        <v>465</v>
      </c>
      <c r="B19" s="10" t="s">
        <v>565</v>
      </c>
      <c r="C19" s="10" t="s">
        <v>575</v>
      </c>
      <c r="N19" s="24" t="s">
        <v>54</v>
      </c>
      <c r="O19" s="14" t="s">
        <v>477</v>
      </c>
      <c r="P19" s="15" t="s">
        <v>576</v>
      </c>
      <c r="Q19" s="2">
        <v>6</v>
      </c>
      <c r="R19" s="2">
        <v>3712</v>
      </c>
      <c r="T19" s="40" t="s">
        <v>556</v>
      </c>
    </row>
    <row r="20" spans="1:20" ht="15.75" thickBot="1" x14ac:dyDescent="0.3">
      <c r="A20" s="10" t="s">
        <v>465</v>
      </c>
      <c r="B20" s="10" t="s">
        <v>565</v>
      </c>
      <c r="C20" s="10" t="s">
        <v>557</v>
      </c>
      <c r="N20" s="24" t="s">
        <v>54</v>
      </c>
      <c r="O20" s="14" t="s">
        <v>477</v>
      </c>
      <c r="P20" s="15" t="s">
        <v>578</v>
      </c>
      <c r="Q20" s="2">
        <v>6</v>
      </c>
      <c r="R20" s="2">
        <v>3711</v>
      </c>
      <c r="T20" t="s">
        <v>6318</v>
      </c>
    </row>
    <row r="21" spans="1:20" ht="15.75" thickBot="1" x14ac:dyDescent="0.3">
      <c r="A21" s="10" t="s">
        <v>465</v>
      </c>
      <c r="B21" s="10" t="s">
        <v>565</v>
      </c>
      <c r="C21" s="10" t="s">
        <v>579</v>
      </c>
      <c r="N21" s="24" t="s">
        <v>54</v>
      </c>
      <c r="O21" s="14" t="s">
        <v>477</v>
      </c>
      <c r="P21" s="15" t="s">
        <v>580</v>
      </c>
      <c r="Q21" s="2">
        <v>4</v>
      </c>
      <c r="R21" s="2">
        <v>3714</v>
      </c>
      <c r="T21" s="40" t="s">
        <v>534</v>
      </c>
    </row>
    <row r="22" spans="1:20" ht="15.75" thickBot="1" x14ac:dyDescent="0.3">
      <c r="A22" s="10" t="s">
        <v>465</v>
      </c>
      <c r="B22" s="10" t="s">
        <v>565</v>
      </c>
      <c r="C22" s="10" t="s">
        <v>581</v>
      </c>
      <c r="N22" s="24" t="s">
        <v>54</v>
      </c>
      <c r="O22" s="14" t="s">
        <v>477</v>
      </c>
      <c r="P22" s="15" t="s">
        <v>582</v>
      </c>
      <c r="Q22" s="2">
        <v>1</v>
      </c>
      <c r="R22" s="2">
        <v>6026</v>
      </c>
      <c r="T22" s="40" t="s">
        <v>522</v>
      </c>
    </row>
    <row r="23" spans="1:20" ht="15.75" thickBot="1" x14ac:dyDescent="0.3">
      <c r="A23" s="10" t="s">
        <v>465</v>
      </c>
      <c r="B23" s="10" t="s">
        <v>565</v>
      </c>
      <c r="C23" s="10" t="s">
        <v>583</v>
      </c>
      <c r="N23" s="24" t="s">
        <v>54</v>
      </c>
      <c r="O23" s="14" t="s">
        <v>477</v>
      </c>
      <c r="P23" s="15" t="s">
        <v>584</v>
      </c>
      <c r="Q23" s="2">
        <v>5</v>
      </c>
      <c r="R23" s="2">
        <v>3716</v>
      </c>
      <c r="T23" s="40" t="s">
        <v>514</v>
      </c>
    </row>
    <row r="24" spans="1:20" ht="15.75" thickBot="1" x14ac:dyDescent="0.3">
      <c r="A24" s="10" t="s">
        <v>465</v>
      </c>
      <c r="B24" s="10" t="s">
        <v>565</v>
      </c>
      <c r="C24" s="10" t="s">
        <v>585</v>
      </c>
      <c r="N24" s="24" t="s">
        <v>54</v>
      </c>
      <c r="O24" s="14" t="s">
        <v>477</v>
      </c>
      <c r="P24" s="15" t="s">
        <v>586</v>
      </c>
      <c r="Q24" s="2">
        <v>6</v>
      </c>
      <c r="R24" s="2">
        <v>3773</v>
      </c>
      <c r="T24" s="40" t="s">
        <v>564</v>
      </c>
    </row>
    <row r="25" spans="1:20" ht="15.75" thickBot="1" x14ac:dyDescent="0.3">
      <c r="A25" s="10" t="s">
        <v>465</v>
      </c>
      <c r="B25" s="10" t="s">
        <v>565</v>
      </c>
      <c r="C25" s="10" t="s">
        <v>587</v>
      </c>
      <c r="N25" s="24" t="s">
        <v>54</v>
      </c>
      <c r="O25" s="14" t="s">
        <v>477</v>
      </c>
      <c r="P25" s="15" t="s">
        <v>588</v>
      </c>
      <c r="Q25" s="2">
        <v>6</v>
      </c>
      <c r="R25" s="2">
        <v>3702</v>
      </c>
      <c r="T25" s="40" t="s">
        <v>528</v>
      </c>
    </row>
    <row r="26" spans="1:20" ht="15.75" thickBot="1" x14ac:dyDescent="0.3">
      <c r="A26" s="10" t="s">
        <v>465</v>
      </c>
      <c r="B26" s="10" t="s">
        <v>565</v>
      </c>
      <c r="C26" s="10" t="s">
        <v>590</v>
      </c>
      <c r="N26" s="24" t="s">
        <v>54</v>
      </c>
      <c r="O26" s="14" t="s">
        <v>477</v>
      </c>
      <c r="P26" s="15" t="s">
        <v>591</v>
      </c>
      <c r="Q26" s="2">
        <v>2</v>
      </c>
      <c r="R26" s="2">
        <v>3728</v>
      </c>
      <c r="T26" s="40" t="s">
        <v>544</v>
      </c>
    </row>
    <row r="27" spans="1:20" ht="15.75" thickBot="1" x14ac:dyDescent="0.3">
      <c r="A27" s="10" t="s">
        <v>465</v>
      </c>
      <c r="B27" s="10" t="s">
        <v>565</v>
      </c>
      <c r="C27" s="10" t="s">
        <v>592</v>
      </c>
      <c r="N27" s="24" t="s">
        <v>54</v>
      </c>
      <c r="O27" s="14" t="s">
        <v>477</v>
      </c>
      <c r="P27" s="15" t="s">
        <v>593</v>
      </c>
      <c r="Q27" s="2">
        <v>3</v>
      </c>
      <c r="R27" s="2">
        <v>3707</v>
      </c>
      <c r="T27" s="2" t="s">
        <v>577</v>
      </c>
    </row>
    <row r="28" spans="1:20" ht="15.75" thickBot="1" x14ac:dyDescent="0.3">
      <c r="A28" s="10" t="s">
        <v>465</v>
      </c>
      <c r="B28" s="10" t="s">
        <v>595</v>
      </c>
      <c r="C28" s="10" t="s">
        <v>596</v>
      </c>
      <c r="N28" s="24" t="s">
        <v>54</v>
      </c>
      <c r="O28" s="14" t="s">
        <v>477</v>
      </c>
      <c r="P28" s="15" t="s">
        <v>597</v>
      </c>
      <c r="Q28" s="2">
        <v>3</v>
      </c>
      <c r="R28" s="2">
        <v>3699</v>
      </c>
    </row>
    <row r="29" spans="1:20" ht="15.75" thickBot="1" x14ac:dyDescent="0.3">
      <c r="A29" s="10" t="s">
        <v>465</v>
      </c>
      <c r="B29" s="10" t="s">
        <v>595</v>
      </c>
      <c r="C29" s="10" t="s">
        <v>599</v>
      </c>
      <c r="N29" s="24" t="s">
        <v>54</v>
      </c>
      <c r="O29" s="14" t="s">
        <v>477</v>
      </c>
      <c r="P29" s="15" t="s">
        <v>600</v>
      </c>
      <c r="Q29" s="2">
        <v>6</v>
      </c>
      <c r="R29" s="2">
        <v>3701</v>
      </c>
    </row>
    <row r="30" spans="1:20" ht="15.75" thickBot="1" x14ac:dyDescent="0.3">
      <c r="A30" s="10" t="s">
        <v>465</v>
      </c>
      <c r="B30" s="10" t="s">
        <v>595</v>
      </c>
      <c r="C30" s="10" t="s">
        <v>602</v>
      </c>
      <c r="N30" s="24" t="s">
        <v>54</v>
      </c>
      <c r="O30" s="14" t="s">
        <v>477</v>
      </c>
      <c r="P30" s="15" t="s">
        <v>603</v>
      </c>
      <c r="Q30" s="2">
        <v>1</v>
      </c>
      <c r="R30" s="2">
        <v>5736</v>
      </c>
    </row>
    <row r="31" spans="1:20" ht="15.75" thickBot="1" x14ac:dyDescent="0.3">
      <c r="A31" s="10" t="s">
        <v>465</v>
      </c>
      <c r="B31" s="10" t="s">
        <v>595</v>
      </c>
      <c r="C31" s="10" t="s">
        <v>605</v>
      </c>
      <c r="N31" s="24" t="s">
        <v>54</v>
      </c>
      <c r="O31" s="14" t="s">
        <v>477</v>
      </c>
      <c r="P31" s="15" t="s">
        <v>606</v>
      </c>
      <c r="Q31" s="2">
        <v>4</v>
      </c>
      <c r="R31" s="2">
        <v>3729</v>
      </c>
    </row>
    <row r="32" spans="1:20" ht="15.75" thickBot="1" x14ac:dyDescent="0.3">
      <c r="A32" s="10" t="s">
        <v>465</v>
      </c>
      <c r="B32" s="10" t="s">
        <v>595</v>
      </c>
      <c r="C32" s="10" t="s">
        <v>561</v>
      </c>
      <c r="N32" s="24" t="s">
        <v>54</v>
      </c>
      <c r="O32" s="14" t="s">
        <v>477</v>
      </c>
      <c r="P32" s="15" t="s">
        <v>607</v>
      </c>
      <c r="Q32" s="2">
        <v>4</v>
      </c>
      <c r="R32" s="2">
        <v>3718</v>
      </c>
    </row>
    <row r="33" spans="1:20" ht="15.75" thickBot="1" x14ac:dyDescent="0.3">
      <c r="A33" s="10" t="s">
        <v>465</v>
      </c>
      <c r="B33" s="10" t="s">
        <v>595</v>
      </c>
      <c r="C33" s="10" t="s">
        <v>608</v>
      </c>
      <c r="N33" s="24" t="s">
        <v>54</v>
      </c>
      <c r="O33" s="14" t="s">
        <v>477</v>
      </c>
      <c r="P33" s="15" t="s">
        <v>609</v>
      </c>
      <c r="Q33" s="2">
        <v>2</v>
      </c>
      <c r="R33" s="2">
        <v>3791</v>
      </c>
    </row>
    <row r="34" spans="1:20" ht="15.75" thickBot="1" x14ac:dyDescent="0.3">
      <c r="A34" s="10" t="s">
        <v>465</v>
      </c>
      <c r="B34" s="10" t="s">
        <v>595</v>
      </c>
      <c r="C34" s="10" t="s">
        <v>610</v>
      </c>
      <c r="N34" s="24" t="s">
        <v>54</v>
      </c>
      <c r="O34" s="14" t="s">
        <v>477</v>
      </c>
      <c r="P34" s="15" t="s">
        <v>611</v>
      </c>
      <c r="Q34" s="2">
        <v>2</v>
      </c>
      <c r="R34" s="2">
        <v>3730</v>
      </c>
    </row>
    <row r="35" spans="1:20" ht="15.75" thickBot="1" x14ac:dyDescent="0.3">
      <c r="A35" s="10" t="s">
        <v>465</v>
      </c>
      <c r="B35" s="10" t="s">
        <v>595</v>
      </c>
      <c r="C35" s="10" t="s">
        <v>557</v>
      </c>
      <c r="N35" s="24" t="s">
        <v>54</v>
      </c>
      <c r="O35" s="14" t="s">
        <v>477</v>
      </c>
      <c r="P35" s="15" t="s">
        <v>612</v>
      </c>
      <c r="Q35" s="2">
        <v>4</v>
      </c>
      <c r="R35" s="2">
        <v>3731</v>
      </c>
    </row>
    <row r="36" spans="1:20" ht="15.75" thickBot="1" x14ac:dyDescent="0.3">
      <c r="A36" s="10" t="s">
        <v>465</v>
      </c>
      <c r="B36" s="10" t="s">
        <v>595</v>
      </c>
      <c r="C36" s="10" t="s">
        <v>613</v>
      </c>
      <c r="N36" s="24" t="s">
        <v>54</v>
      </c>
      <c r="O36" s="14" t="s">
        <v>477</v>
      </c>
      <c r="P36" s="15" t="s">
        <v>614</v>
      </c>
      <c r="Q36" s="2">
        <v>2</v>
      </c>
      <c r="R36" s="2">
        <v>3732</v>
      </c>
    </row>
    <row r="37" spans="1:20" ht="15.75" thickBot="1" x14ac:dyDescent="0.3">
      <c r="A37" s="10" t="s">
        <v>465</v>
      </c>
      <c r="B37" s="10" t="s">
        <v>615</v>
      </c>
      <c r="C37" s="10" t="s">
        <v>616</v>
      </c>
      <c r="N37" s="24" t="s">
        <v>54</v>
      </c>
      <c r="O37" s="14" t="s">
        <v>477</v>
      </c>
      <c r="P37" s="15" t="s">
        <v>617</v>
      </c>
      <c r="Q37" s="2">
        <v>1</v>
      </c>
      <c r="R37" s="2">
        <v>3721</v>
      </c>
    </row>
    <row r="38" spans="1:20" ht="15.75" thickBot="1" x14ac:dyDescent="0.3">
      <c r="A38" s="10" t="s">
        <v>465</v>
      </c>
      <c r="B38" s="10" t="s">
        <v>615</v>
      </c>
      <c r="C38" s="10" t="s">
        <v>618</v>
      </c>
      <c r="N38" s="24" t="s">
        <v>54</v>
      </c>
      <c r="O38" s="14" t="s">
        <v>477</v>
      </c>
      <c r="P38" s="15" t="s">
        <v>619</v>
      </c>
      <c r="Q38" s="2">
        <v>4</v>
      </c>
      <c r="R38" s="2">
        <v>3733</v>
      </c>
    </row>
    <row r="39" spans="1:20" ht="15.75" thickBot="1" x14ac:dyDescent="0.3">
      <c r="A39" s="10" t="s">
        <v>465</v>
      </c>
      <c r="B39" s="10" t="s">
        <v>615</v>
      </c>
      <c r="C39" s="10" t="s">
        <v>620</v>
      </c>
      <c r="N39" s="24" t="s">
        <v>54</v>
      </c>
      <c r="O39" s="14" t="s">
        <v>477</v>
      </c>
      <c r="P39" s="15" t="s">
        <v>621</v>
      </c>
      <c r="Q39" s="2">
        <v>4</v>
      </c>
      <c r="R39" s="2">
        <v>3735</v>
      </c>
    </row>
    <row r="40" spans="1:20" ht="15.75" thickBot="1" x14ac:dyDescent="0.3">
      <c r="A40" s="10" t="s">
        <v>465</v>
      </c>
      <c r="B40" s="10" t="s">
        <v>622</v>
      </c>
      <c r="C40" s="10" t="s">
        <v>622</v>
      </c>
      <c r="N40" s="24" t="s">
        <v>54</v>
      </c>
      <c r="O40" s="14" t="s">
        <v>477</v>
      </c>
      <c r="P40" s="15" t="s">
        <v>623</v>
      </c>
      <c r="Q40" s="2">
        <v>4</v>
      </c>
      <c r="R40" s="2">
        <v>3720</v>
      </c>
    </row>
    <row r="41" spans="1:20" ht="15.75" thickBot="1" x14ac:dyDescent="0.3">
      <c r="A41" s="10" t="s">
        <v>465</v>
      </c>
      <c r="B41" s="10" t="s">
        <v>622</v>
      </c>
      <c r="C41" s="10" t="s">
        <v>624</v>
      </c>
      <c r="N41" s="24" t="s">
        <v>54</v>
      </c>
      <c r="O41" s="14" t="s">
        <v>477</v>
      </c>
      <c r="P41" s="15" t="s">
        <v>625</v>
      </c>
      <c r="Q41" s="2">
        <v>6</v>
      </c>
      <c r="R41" s="2">
        <v>3788</v>
      </c>
    </row>
    <row r="42" spans="1:20" ht="15.75" thickBot="1" x14ac:dyDescent="0.3">
      <c r="A42" s="10" t="s">
        <v>465</v>
      </c>
      <c r="B42" s="10" t="s">
        <v>622</v>
      </c>
      <c r="C42" s="10" t="s">
        <v>626</v>
      </c>
      <c r="N42" s="24" t="s">
        <v>54</v>
      </c>
      <c r="O42" s="14" t="s">
        <v>477</v>
      </c>
      <c r="P42" s="15" t="s">
        <v>627</v>
      </c>
      <c r="Q42" s="2">
        <v>2</v>
      </c>
      <c r="R42" s="2">
        <v>3774</v>
      </c>
    </row>
    <row r="43" spans="1:20" ht="15.75" thickBot="1" x14ac:dyDescent="0.3">
      <c r="A43" s="10" t="s">
        <v>465</v>
      </c>
      <c r="B43" s="10" t="s">
        <v>622</v>
      </c>
      <c r="C43" s="10" t="s">
        <v>628</v>
      </c>
      <c r="N43" s="24" t="s">
        <v>54</v>
      </c>
      <c r="O43" s="14" t="s">
        <v>477</v>
      </c>
      <c r="P43" s="15" t="s">
        <v>629</v>
      </c>
      <c r="Q43" s="2">
        <v>2</v>
      </c>
      <c r="R43" s="2">
        <v>3752</v>
      </c>
    </row>
    <row r="44" spans="1:20" ht="15.75" thickBot="1" x14ac:dyDescent="0.3">
      <c r="A44" s="10" t="s">
        <v>465</v>
      </c>
      <c r="B44" s="10" t="s">
        <v>622</v>
      </c>
      <c r="C44" s="10" t="s">
        <v>630</v>
      </c>
      <c r="N44" s="24" t="s">
        <v>54</v>
      </c>
      <c r="O44" s="14" t="s">
        <v>477</v>
      </c>
      <c r="P44" s="15" t="s">
        <v>631</v>
      </c>
      <c r="Q44" s="2">
        <v>2</v>
      </c>
      <c r="R44" s="2">
        <v>3775</v>
      </c>
    </row>
    <row r="45" spans="1:20" ht="15.75" thickBot="1" x14ac:dyDescent="0.3">
      <c r="A45" s="10" t="s">
        <v>465</v>
      </c>
      <c r="B45" s="10" t="s">
        <v>622</v>
      </c>
      <c r="C45" s="10" t="s">
        <v>632</v>
      </c>
      <c r="N45" s="24" t="s">
        <v>54</v>
      </c>
      <c r="O45" s="14" t="s">
        <v>477</v>
      </c>
      <c r="P45" s="15" t="s">
        <v>633</v>
      </c>
      <c r="Q45" s="2">
        <v>3</v>
      </c>
      <c r="R45" s="2">
        <v>3736</v>
      </c>
    </row>
    <row r="46" spans="1:20" ht="15.75" thickBot="1" x14ac:dyDescent="0.3">
      <c r="A46" s="10" t="s">
        <v>465</v>
      </c>
      <c r="B46" s="10" t="s">
        <v>622</v>
      </c>
      <c r="C46" s="10" t="s">
        <v>634</v>
      </c>
      <c r="N46" s="24" t="s">
        <v>54</v>
      </c>
      <c r="O46" s="14" t="s">
        <v>477</v>
      </c>
      <c r="P46" s="15" t="s">
        <v>635</v>
      </c>
      <c r="Q46" s="2">
        <v>6</v>
      </c>
      <c r="R46" s="2">
        <v>3776</v>
      </c>
    </row>
    <row r="47" spans="1:20" ht="15.75" thickBot="1" x14ac:dyDescent="0.3">
      <c r="A47" s="10" t="s">
        <v>465</v>
      </c>
      <c r="B47" s="10" t="s">
        <v>636</v>
      </c>
      <c r="C47" s="10" t="s">
        <v>637</v>
      </c>
      <c r="N47" s="24" t="s">
        <v>54</v>
      </c>
      <c r="O47" s="14" t="s">
        <v>477</v>
      </c>
      <c r="P47" s="15" t="s">
        <v>638</v>
      </c>
      <c r="Q47" s="2">
        <v>4</v>
      </c>
      <c r="R47" s="2">
        <v>3698</v>
      </c>
    </row>
    <row r="48" spans="1:20" ht="30.75" thickBot="1" x14ac:dyDescent="0.3">
      <c r="A48" s="10" t="s">
        <v>465</v>
      </c>
      <c r="B48" s="10" t="s">
        <v>636</v>
      </c>
      <c r="C48" s="10" t="s">
        <v>639</v>
      </c>
      <c r="N48" s="24" t="s">
        <v>54</v>
      </c>
      <c r="O48" s="14" t="s">
        <v>477</v>
      </c>
      <c r="P48" s="15" t="s">
        <v>640</v>
      </c>
      <c r="Q48" s="2">
        <v>5</v>
      </c>
      <c r="R48" s="2">
        <v>3723</v>
      </c>
      <c r="T48" s="40" t="s">
        <v>589</v>
      </c>
    </row>
    <row r="49" spans="1:20" ht="15.75" thickBot="1" x14ac:dyDescent="0.3">
      <c r="A49" s="10" t="s">
        <v>465</v>
      </c>
      <c r="B49" s="10" t="s">
        <v>636</v>
      </c>
      <c r="C49" s="10" t="s">
        <v>641</v>
      </c>
      <c r="N49" s="24" t="s">
        <v>54</v>
      </c>
      <c r="O49" s="14" t="s">
        <v>477</v>
      </c>
      <c r="P49" s="15" t="s">
        <v>642</v>
      </c>
      <c r="Q49" s="2">
        <v>5</v>
      </c>
      <c r="R49" s="2">
        <v>3737</v>
      </c>
      <c r="T49"/>
    </row>
    <row r="50" spans="1:20" ht="30.75" thickBot="1" x14ac:dyDescent="0.3">
      <c r="A50" s="10" t="s">
        <v>465</v>
      </c>
      <c r="B50" s="10" t="s">
        <v>636</v>
      </c>
      <c r="C50" s="10" t="s">
        <v>643</v>
      </c>
      <c r="N50" s="24" t="s">
        <v>54</v>
      </c>
      <c r="O50" s="14" t="s">
        <v>477</v>
      </c>
      <c r="P50" s="15" t="s">
        <v>644</v>
      </c>
      <c r="Q50" s="2">
        <v>3</v>
      </c>
      <c r="R50" s="2">
        <v>3708</v>
      </c>
      <c r="T50" s="40" t="s">
        <v>594</v>
      </c>
    </row>
    <row r="51" spans="1:20" ht="30.75" thickBot="1" x14ac:dyDescent="0.3">
      <c r="A51" s="10" t="s">
        <v>465</v>
      </c>
      <c r="B51" s="10" t="s">
        <v>636</v>
      </c>
      <c r="C51" s="10" t="s">
        <v>645</v>
      </c>
      <c r="N51" s="24" t="s">
        <v>54</v>
      </c>
      <c r="O51" s="14" t="s">
        <v>477</v>
      </c>
      <c r="P51" s="15" t="s">
        <v>646</v>
      </c>
      <c r="Q51" s="2">
        <v>6</v>
      </c>
      <c r="R51" s="2">
        <v>3747</v>
      </c>
      <c r="T51" s="40" t="s">
        <v>598</v>
      </c>
    </row>
    <row r="52" spans="1:20" ht="30.75" thickBot="1" x14ac:dyDescent="0.3">
      <c r="A52" s="10" t="s">
        <v>465</v>
      </c>
      <c r="B52" s="10" t="s">
        <v>647</v>
      </c>
      <c r="C52" s="10" t="s">
        <v>648</v>
      </c>
      <c r="N52" s="24" t="s">
        <v>54</v>
      </c>
      <c r="O52" s="14" t="s">
        <v>477</v>
      </c>
      <c r="P52" s="15" t="s">
        <v>649</v>
      </c>
      <c r="Q52" s="2">
        <v>3</v>
      </c>
      <c r="R52" s="2">
        <v>3738</v>
      </c>
      <c r="T52" s="40" t="s">
        <v>601</v>
      </c>
    </row>
    <row r="53" spans="1:20" ht="30.75" thickBot="1" x14ac:dyDescent="0.3">
      <c r="A53" s="10" t="s">
        <v>465</v>
      </c>
      <c r="B53" s="10" t="s">
        <v>647</v>
      </c>
      <c r="C53" s="10" t="s">
        <v>650</v>
      </c>
      <c r="N53" s="24" t="s">
        <v>54</v>
      </c>
      <c r="O53" s="14" t="s">
        <v>477</v>
      </c>
      <c r="P53" s="15" t="s">
        <v>651</v>
      </c>
      <c r="Q53" s="2">
        <v>2</v>
      </c>
      <c r="R53" s="2">
        <v>3753</v>
      </c>
      <c r="T53" s="40" t="s">
        <v>604</v>
      </c>
    </row>
    <row r="54" spans="1:20" ht="15.75" thickBot="1" x14ac:dyDescent="0.3">
      <c r="A54" s="10" t="s">
        <v>465</v>
      </c>
      <c r="B54" s="10" t="s">
        <v>647</v>
      </c>
      <c r="C54" s="10" t="s">
        <v>652</v>
      </c>
      <c r="N54" s="24" t="s">
        <v>54</v>
      </c>
      <c r="O54" s="14" t="s">
        <v>477</v>
      </c>
      <c r="P54" s="15" t="s">
        <v>653</v>
      </c>
      <c r="Q54" s="2">
        <v>3</v>
      </c>
      <c r="R54" s="2">
        <v>3740</v>
      </c>
    </row>
    <row r="55" spans="1:20" ht="15.75" thickBot="1" x14ac:dyDescent="0.3">
      <c r="A55" s="10" t="s">
        <v>465</v>
      </c>
      <c r="B55" s="10" t="s">
        <v>647</v>
      </c>
      <c r="C55" s="10" t="s">
        <v>654</v>
      </c>
      <c r="N55" s="24" t="s">
        <v>54</v>
      </c>
      <c r="O55" s="14" t="s">
        <v>477</v>
      </c>
      <c r="P55" s="15" t="s">
        <v>655</v>
      </c>
      <c r="Q55" s="2">
        <v>4</v>
      </c>
      <c r="R55" s="2">
        <v>3741</v>
      </c>
    </row>
    <row r="56" spans="1:20" ht="15.75" thickBot="1" x14ac:dyDescent="0.3">
      <c r="A56" s="10" t="s">
        <v>465</v>
      </c>
      <c r="B56" s="10" t="s">
        <v>647</v>
      </c>
      <c r="C56" s="10" t="s">
        <v>656</v>
      </c>
      <c r="N56" s="24" t="s">
        <v>54</v>
      </c>
      <c r="O56" s="14" t="s">
        <v>477</v>
      </c>
      <c r="P56" s="15" t="s">
        <v>657</v>
      </c>
      <c r="Q56" s="2">
        <v>4</v>
      </c>
      <c r="R56" s="2">
        <v>5885</v>
      </c>
    </row>
    <row r="57" spans="1:20" ht="15.75" thickBot="1" x14ac:dyDescent="0.3">
      <c r="A57" s="10" t="s">
        <v>465</v>
      </c>
      <c r="B57" s="10" t="s">
        <v>647</v>
      </c>
      <c r="C57" s="10" t="s">
        <v>658</v>
      </c>
      <c r="N57" s="24" t="s">
        <v>54</v>
      </c>
      <c r="O57" s="14" t="s">
        <v>477</v>
      </c>
      <c r="P57" s="15" t="s">
        <v>659</v>
      </c>
      <c r="Q57" s="2">
        <v>6</v>
      </c>
      <c r="R57" s="2">
        <v>3742</v>
      </c>
    </row>
    <row r="58" spans="1:20" ht="15.75" thickBot="1" x14ac:dyDescent="0.3">
      <c r="A58" s="10" t="s">
        <v>465</v>
      </c>
      <c r="B58" s="10" t="s">
        <v>647</v>
      </c>
      <c r="C58" s="10" t="s">
        <v>660</v>
      </c>
      <c r="N58" s="24" t="s">
        <v>54</v>
      </c>
      <c r="O58" s="14" t="s">
        <v>477</v>
      </c>
      <c r="P58" s="15" t="s">
        <v>661</v>
      </c>
      <c r="Q58" s="2">
        <v>1</v>
      </c>
      <c r="R58" s="2">
        <v>3700</v>
      </c>
    </row>
    <row r="59" spans="1:20" ht="15.75" thickBot="1" x14ac:dyDescent="0.3">
      <c r="A59" s="10" t="s">
        <v>465</v>
      </c>
      <c r="B59" s="10" t="s">
        <v>662</v>
      </c>
      <c r="C59" s="10" t="s">
        <v>662</v>
      </c>
      <c r="N59" s="24" t="s">
        <v>54</v>
      </c>
      <c r="O59" s="14" t="s">
        <v>477</v>
      </c>
      <c r="P59" s="15" t="s">
        <v>663</v>
      </c>
      <c r="Q59" s="2">
        <v>4</v>
      </c>
      <c r="R59" s="2">
        <v>3743</v>
      </c>
    </row>
    <row r="60" spans="1:20" ht="15.75" thickBot="1" x14ac:dyDescent="0.3">
      <c r="A60" s="10" t="s">
        <v>465</v>
      </c>
      <c r="B60" s="10" t="s">
        <v>662</v>
      </c>
      <c r="C60" s="10" t="s">
        <v>664</v>
      </c>
      <c r="N60" s="24" t="s">
        <v>54</v>
      </c>
      <c r="O60" s="14" t="s">
        <v>477</v>
      </c>
      <c r="P60" s="15" t="s">
        <v>665</v>
      </c>
      <c r="Q60" s="2">
        <v>4</v>
      </c>
      <c r="R60" s="2">
        <v>3744</v>
      </c>
    </row>
    <row r="61" spans="1:20" ht="15.75" thickBot="1" x14ac:dyDescent="0.3">
      <c r="A61" s="10" t="s">
        <v>465</v>
      </c>
      <c r="B61" s="10" t="s">
        <v>662</v>
      </c>
      <c r="C61" s="10" t="s">
        <v>666</v>
      </c>
      <c r="N61" s="24" t="s">
        <v>54</v>
      </c>
      <c r="O61" s="14" t="s">
        <v>477</v>
      </c>
      <c r="P61" s="15" t="s">
        <v>667</v>
      </c>
      <c r="Q61" s="2">
        <v>3</v>
      </c>
      <c r="R61" s="2">
        <v>3717</v>
      </c>
    </row>
    <row r="62" spans="1:20" ht="15.75" thickBot="1" x14ac:dyDescent="0.3">
      <c r="A62" s="10" t="s">
        <v>465</v>
      </c>
      <c r="B62" s="10" t="s">
        <v>662</v>
      </c>
      <c r="C62" s="10" t="s">
        <v>529</v>
      </c>
      <c r="N62" s="24" t="s">
        <v>54</v>
      </c>
      <c r="O62" s="14" t="s">
        <v>477</v>
      </c>
      <c r="P62" s="15" t="s">
        <v>668</v>
      </c>
      <c r="Q62" s="2">
        <v>4</v>
      </c>
      <c r="R62" s="2">
        <v>3768</v>
      </c>
    </row>
    <row r="63" spans="1:20" ht="15.75" thickBot="1" x14ac:dyDescent="0.3">
      <c r="A63" s="10" t="s">
        <v>465</v>
      </c>
      <c r="B63" s="10" t="s">
        <v>662</v>
      </c>
      <c r="C63" s="10" t="s">
        <v>669</v>
      </c>
      <c r="N63" s="24" t="s">
        <v>54</v>
      </c>
      <c r="O63" s="14" t="s">
        <v>477</v>
      </c>
      <c r="P63" s="15" t="s">
        <v>670</v>
      </c>
      <c r="Q63" s="2">
        <v>5</v>
      </c>
      <c r="R63" s="2">
        <v>3697</v>
      </c>
    </row>
    <row r="64" spans="1:20" ht="15.75" thickBot="1" x14ac:dyDescent="0.3">
      <c r="A64" s="10" t="s">
        <v>465</v>
      </c>
      <c r="B64" s="10" t="s">
        <v>662</v>
      </c>
      <c r="C64" s="10" t="s">
        <v>671</v>
      </c>
      <c r="N64" s="24" t="s">
        <v>54</v>
      </c>
      <c r="O64" s="14" t="s">
        <v>477</v>
      </c>
      <c r="P64" s="15" t="s">
        <v>672</v>
      </c>
      <c r="Q64" s="2">
        <v>4</v>
      </c>
      <c r="R64" s="2">
        <v>3719</v>
      </c>
    </row>
    <row r="65" spans="1:18" ht="15.75" thickBot="1" x14ac:dyDescent="0.3">
      <c r="A65" s="10" t="s">
        <v>465</v>
      </c>
      <c r="B65" s="10" t="s">
        <v>673</v>
      </c>
      <c r="C65" s="10" t="s">
        <v>673</v>
      </c>
      <c r="N65" s="24" t="s">
        <v>54</v>
      </c>
      <c r="O65" s="14" t="s">
        <v>477</v>
      </c>
      <c r="P65" s="15" t="s">
        <v>674</v>
      </c>
      <c r="Q65" s="2">
        <v>4</v>
      </c>
      <c r="R65" s="2">
        <v>3746</v>
      </c>
    </row>
    <row r="66" spans="1:18" ht="15.75" thickBot="1" x14ac:dyDescent="0.3">
      <c r="A66" s="10" t="s">
        <v>465</v>
      </c>
      <c r="B66" s="10" t="s">
        <v>673</v>
      </c>
      <c r="C66" s="10" t="s">
        <v>675</v>
      </c>
      <c r="N66" s="24" t="s">
        <v>54</v>
      </c>
      <c r="O66" s="14" t="s">
        <v>477</v>
      </c>
      <c r="P66" s="15" t="s">
        <v>676</v>
      </c>
      <c r="Q66" s="2">
        <v>6</v>
      </c>
      <c r="R66" s="2">
        <v>3748</v>
      </c>
    </row>
    <row r="67" spans="1:18" ht="15.75" thickBot="1" x14ac:dyDescent="0.3">
      <c r="A67" s="10" t="s">
        <v>465</v>
      </c>
      <c r="B67" s="10" t="s">
        <v>673</v>
      </c>
      <c r="C67" s="10" t="s">
        <v>557</v>
      </c>
      <c r="N67" s="24" t="s">
        <v>54</v>
      </c>
      <c r="O67" s="14" t="s">
        <v>477</v>
      </c>
      <c r="P67" s="15" t="s">
        <v>677</v>
      </c>
      <c r="Q67" s="2">
        <v>1</v>
      </c>
      <c r="R67" s="2">
        <v>3749</v>
      </c>
    </row>
    <row r="68" spans="1:18" ht="15.75" thickBot="1" x14ac:dyDescent="0.3">
      <c r="A68" s="10" t="s">
        <v>465</v>
      </c>
      <c r="B68" s="10" t="s">
        <v>673</v>
      </c>
      <c r="C68" s="10" t="s">
        <v>678</v>
      </c>
      <c r="N68" s="24" t="s">
        <v>54</v>
      </c>
      <c r="O68" s="14" t="s">
        <v>477</v>
      </c>
      <c r="P68" s="15" t="s">
        <v>679</v>
      </c>
      <c r="Q68" s="2">
        <v>3</v>
      </c>
      <c r="R68" s="2">
        <v>3750</v>
      </c>
    </row>
    <row r="69" spans="1:18" ht="15.75" thickBot="1" x14ac:dyDescent="0.3">
      <c r="A69" s="10" t="s">
        <v>465</v>
      </c>
      <c r="B69" s="10" t="s">
        <v>673</v>
      </c>
      <c r="C69" s="10" t="s">
        <v>680</v>
      </c>
      <c r="N69" s="24" t="s">
        <v>54</v>
      </c>
      <c r="O69" s="14" t="s">
        <v>477</v>
      </c>
      <c r="P69" s="15" t="s">
        <v>681</v>
      </c>
      <c r="Q69" s="2">
        <v>3</v>
      </c>
      <c r="R69" s="2">
        <v>5884</v>
      </c>
    </row>
    <row r="70" spans="1:18" ht="26.25" thickBot="1" x14ac:dyDescent="0.3">
      <c r="A70" s="10" t="s">
        <v>465</v>
      </c>
      <c r="B70" s="11" t="s">
        <v>682</v>
      </c>
      <c r="C70" s="10" t="s">
        <v>683</v>
      </c>
      <c r="N70" s="24" t="s">
        <v>54</v>
      </c>
      <c r="O70" s="14" t="s">
        <v>477</v>
      </c>
      <c r="P70" s="15" t="s">
        <v>684</v>
      </c>
      <c r="Q70" s="2">
        <v>1</v>
      </c>
      <c r="R70" s="2">
        <v>3751</v>
      </c>
    </row>
    <row r="71" spans="1:18" ht="26.25" thickBot="1" x14ac:dyDescent="0.3">
      <c r="A71" s="10" t="s">
        <v>465</v>
      </c>
      <c r="B71" s="11" t="s">
        <v>682</v>
      </c>
      <c r="C71" s="10" t="s">
        <v>561</v>
      </c>
      <c r="N71" s="24" t="s">
        <v>54</v>
      </c>
      <c r="O71" s="14" t="s">
        <v>477</v>
      </c>
      <c r="P71" s="15" t="s">
        <v>685</v>
      </c>
      <c r="Q71" s="2">
        <v>1</v>
      </c>
      <c r="R71" s="2">
        <v>3772</v>
      </c>
    </row>
    <row r="72" spans="1:18" ht="26.25" thickBot="1" x14ac:dyDescent="0.3">
      <c r="A72" s="10" t="s">
        <v>465</v>
      </c>
      <c r="B72" s="11" t="s">
        <v>682</v>
      </c>
      <c r="C72" s="10" t="s">
        <v>686</v>
      </c>
      <c r="N72" s="24" t="s">
        <v>54</v>
      </c>
      <c r="O72" s="14" t="s">
        <v>477</v>
      </c>
      <c r="P72" s="15" t="s">
        <v>687</v>
      </c>
      <c r="Q72" s="2">
        <v>3</v>
      </c>
      <c r="R72" s="2">
        <v>3722</v>
      </c>
    </row>
    <row r="73" spans="1:18" ht="26.25" thickBot="1" x14ac:dyDescent="0.3">
      <c r="A73" s="10" t="s">
        <v>465</v>
      </c>
      <c r="B73" s="11" t="s">
        <v>682</v>
      </c>
      <c r="C73" s="10" t="s">
        <v>688</v>
      </c>
      <c r="N73" s="24" t="s">
        <v>54</v>
      </c>
      <c r="O73" s="14" t="s">
        <v>477</v>
      </c>
      <c r="P73" s="15" t="s">
        <v>689</v>
      </c>
      <c r="Q73" s="2">
        <v>6</v>
      </c>
      <c r="R73" s="2">
        <v>3754</v>
      </c>
    </row>
    <row r="74" spans="1:18" ht="26.25" thickBot="1" x14ac:dyDescent="0.3">
      <c r="A74" s="10" t="s">
        <v>465</v>
      </c>
      <c r="B74" s="11" t="s">
        <v>682</v>
      </c>
      <c r="C74" s="10" t="s">
        <v>690</v>
      </c>
      <c r="N74" s="24" t="s">
        <v>54</v>
      </c>
      <c r="O74" s="14" t="s">
        <v>477</v>
      </c>
      <c r="P74" s="15" t="s">
        <v>691</v>
      </c>
      <c r="Q74" s="2">
        <v>3</v>
      </c>
      <c r="R74" s="2">
        <v>3755</v>
      </c>
    </row>
    <row r="75" spans="1:18" ht="15.75" thickBot="1" x14ac:dyDescent="0.3">
      <c r="A75" s="10" t="s">
        <v>465</v>
      </c>
      <c r="B75" s="10" t="s">
        <v>692</v>
      </c>
      <c r="C75" s="10" t="s">
        <v>693</v>
      </c>
      <c r="N75" s="24" t="s">
        <v>54</v>
      </c>
      <c r="O75" s="14" t="s">
        <v>477</v>
      </c>
      <c r="P75" s="15" t="s">
        <v>694</v>
      </c>
      <c r="Q75" s="2">
        <v>4</v>
      </c>
      <c r="R75" s="2">
        <v>3757</v>
      </c>
    </row>
    <row r="76" spans="1:18" ht="15.75" thickBot="1" x14ac:dyDescent="0.3">
      <c r="A76" s="10" t="s">
        <v>465</v>
      </c>
      <c r="B76" s="10" t="s">
        <v>692</v>
      </c>
      <c r="C76" s="10" t="s">
        <v>695</v>
      </c>
      <c r="N76" s="24" t="s">
        <v>54</v>
      </c>
      <c r="O76" s="14" t="s">
        <v>477</v>
      </c>
      <c r="P76" s="15" t="s">
        <v>696</v>
      </c>
      <c r="Q76" s="2">
        <v>5</v>
      </c>
      <c r="R76" s="2">
        <v>3759</v>
      </c>
    </row>
    <row r="77" spans="1:18" ht="15.75" thickBot="1" x14ac:dyDescent="0.3">
      <c r="A77" s="10" t="s">
        <v>465</v>
      </c>
      <c r="B77" s="10" t="s">
        <v>692</v>
      </c>
      <c r="C77" s="10" t="s">
        <v>697</v>
      </c>
      <c r="N77" s="24" t="s">
        <v>54</v>
      </c>
      <c r="O77" s="14" t="s">
        <v>477</v>
      </c>
      <c r="P77" s="15" t="s">
        <v>698</v>
      </c>
      <c r="Q77" s="2">
        <v>3</v>
      </c>
      <c r="R77" s="2">
        <v>3758</v>
      </c>
    </row>
    <row r="78" spans="1:18" ht="15.75" thickBot="1" x14ac:dyDescent="0.3">
      <c r="A78" s="10" t="s">
        <v>465</v>
      </c>
      <c r="B78" s="10" t="s">
        <v>692</v>
      </c>
      <c r="C78" s="10" t="s">
        <v>699</v>
      </c>
      <c r="N78" s="24" t="s">
        <v>54</v>
      </c>
      <c r="O78" s="14" t="s">
        <v>477</v>
      </c>
      <c r="P78" s="15" t="s">
        <v>700</v>
      </c>
      <c r="Q78" s="2">
        <v>4</v>
      </c>
      <c r="R78" s="2">
        <v>3761</v>
      </c>
    </row>
    <row r="79" spans="1:18" ht="15.75" thickBot="1" x14ac:dyDescent="0.3">
      <c r="A79" s="10" t="s">
        <v>465</v>
      </c>
      <c r="B79" s="10" t="s">
        <v>692</v>
      </c>
      <c r="C79" s="10" t="s">
        <v>701</v>
      </c>
      <c r="N79" s="24" t="s">
        <v>54</v>
      </c>
      <c r="O79" s="14" t="s">
        <v>477</v>
      </c>
      <c r="P79" s="15" t="s">
        <v>702</v>
      </c>
      <c r="Q79" s="2">
        <v>4</v>
      </c>
      <c r="R79" s="2">
        <v>3762</v>
      </c>
    </row>
    <row r="80" spans="1:18" ht="15.75" thickBot="1" x14ac:dyDescent="0.3">
      <c r="A80" s="10" t="s">
        <v>465</v>
      </c>
      <c r="B80" s="10" t="s">
        <v>703</v>
      </c>
      <c r="C80" s="10" t="s">
        <v>704</v>
      </c>
      <c r="N80" s="24" t="s">
        <v>54</v>
      </c>
      <c r="O80" s="14" t="s">
        <v>477</v>
      </c>
      <c r="P80" s="15" t="s">
        <v>705</v>
      </c>
      <c r="Q80" s="2">
        <v>5</v>
      </c>
      <c r="R80" s="2">
        <v>3760</v>
      </c>
    </row>
    <row r="81" spans="1:18" ht="15.75" thickBot="1" x14ac:dyDescent="0.3">
      <c r="A81" s="10" t="s">
        <v>465</v>
      </c>
      <c r="B81" s="10" t="s">
        <v>703</v>
      </c>
      <c r="C81" s="10" t="s">
        <v>706</v>
      </c>
      <c r="N81" s="24" t="s">
        <v>54</v>
      </c>
      <c r="O81" s="14" t="s">
        <v>477</v>
      </c>
      <c r="P81" s="15" t="s">
        <v>707</v>
      </c>
      <c r="Q81" s="2">
        <v>2</v>
      </c>
      <c r="R81" s="2">
        <v>3724</v>
      </c>
    </row>
    <row r="82" spans="1:18" ht="15.75" thickBot="1" x14ac:dyDescent="0.3">
      <c r="A82" s="10" t="s">
        <v>465</v>
      </c>
      <c r="B82" s="10" t="s">
        <v>703</v>
      </c>
      <c r="C82" s="10" t="s">
        <v>708</v>
      </c>
      <c r="N82" s="24" t="s">
        <v>54</v>
      </c>
      <c r="O82" s="14" t="s">
        <v>477</v>
      </c>
      <c r="P82" s="15" t="s">
        <v>709</v>
      </c>
      <c r="Q82" s="2">
        <v>1</v>
      </c>
      <c r="R82" s="2">
        <v>3725</v>
      </c>
    </row>
    <row r="83" spans="1:18" ht="15.75" thickBot="1" x14ac:dyDescent="0.3">
      <c r="A83" s="10" t="s">
        <v>465</v>
      </c>
      <c r="B83" s="10" t="s">
        <v>703</v>
      </c>
      <c r="C83" s="10" t="s">
        <v>710</v>
      </c>
      <c r="N83" s="24" t="s">
        <v>54</v>
      </c>
      <c r="O83" s="14" t="s">
        <v>477</v>
      </c>
      <c r="P83" s="15" t="s">
        <v>711</v>
      </c>
      <c r="Q83" s="2">
        <v>5</v>
      </c>
      <c r="R83" s="2">
        <v>3787</v>
      </c>
    </row>
    <row r="84" spans="1:18" ht="15.75" thickBot="1" x14ac:dyDescent="0.3">
      <c r="A84" s="10" t="s">
        <v>465</v>
      </c>
      <c r="B84" s="10" t="s">
        <v>703</v>
      </c>
      <c r="C84" s="10" t="s">
        <v>712</v>
      </c>
      <c r="N84" s="24" t="s">
        <v>54</v>
      </c>
      <c r="O84" s="14" t="s">
        <v>477</v>
      </c>
      <c r="P84" s="15" t="s">
        <v>713</v>
      </c>
      <c r="Q84" s="2">
        <v>5</v>
      </c>
      <c r="R84" s="2">
        <v>3763</v>
      </c>
    </row>
    <row r="85" spans="1:18" ht="15.75" thickBot="1" x14ac:dyDescent="0.3">
      <c r="A85" s="10" t="s">
        <v>465</v>
      </c>
      <c r="B85" s="10" t="s">
        <v>714</v>
      </c>
      <c r="C85" s="10" t="s">
        <v>715</v>
      </c>
      <c r="N85" s="24" t="s">
        <v>54</v>
      </c>
      <c r="O85" s="14" t="s">
        <v>477</v>
      </c>
      <c r="P85" s="15" t="s">
        <v>716</v>
      </c>
      <c r="Q85" s="2">
        <v>1</v>
      </c>
      <c r="R85" s="2">
        <v>3786</v>
      </c>
    </row>
    <row r="86" spans="1:18" ht="15.75" thickBot="1" x14ac:dyDescent="0.3">
      <c r="A86" s="10" t="s">
        <v>465</v>
      </c>
      <c r="B86" s="10" t="s">
        <v>714</v>
      </c>
      <c r="C86" s="10" t="s">
        <v>717</v>
      </c>
      <c r="N86" s="24" t="s">
        <v>54</v>
      </c>
      <c r="O86" s="14" t="s">
        <v>477</v>
      </c>
      <c r="P86" s="15" t="s">
        <v>718</v>
      </c>
      <c r="Q86" s="2">
        <v>5</v>
      </c>
      <c r="R86" s="2">
        <v>3764</v>
      </c>
    </row>
    <row r="87" spans="1:18" ht="15.75" thickBot="1" x14ac:dyDescent="0.3">
      <c r="A87" s="10" t="s">
        <v>465</v>
      </c>
      <c r="B87" s="10" t="s">
        <v>714</v>
      </c>
      <c r="C87" s="10" t="s">
        <v>719</v>
      </c>
      <c r="N87" s="24" t="s">
        <v>54</v>
      </c>
      <c r="O87" s="14" t="s">
        <v>477</v>
      </c>
      <c r="P87" s="15" t="s">
        <v>720</v>
      </c>
      <c r="Q87" s="2">
        <v>1</v>
      </c>
      <c r="R87" s="2">
        <v>4805</v>
      </c>
    </row>
    <row r="88" spans="1:18" ht="15.75" thickBot="1" x14ac:dyDescent="0.3">
      <c r="A88" s="10" t="s">
        <v>465</v>
      </c>
      <c r="B88" s="10" t="s">
        <v>721</v>
      </c>
      <c r="C88" s="10" t="s">
        <v>722</v>
      </c>
      <c r="N88" s="24" t="s">
        <v>54</v>
      </c>
      <c r="O88" s="14" t="s">
        <v>477</v>
      </c>
      <c r="P88" s="15" t="s">
        <v>723</v>
      </c>
      <c r="Q88" s="2">
        <v>1</v>
      </c>
      <c r="R88" s="2">
        <v>3765</v>
      </c>
    </row>
    <row r="89" spans="1:18" ht="15.75" thickBot="1" x14ac:dyDescent="0.3">
      <c r="A89" s="10" t="s">
        <v>465</v>
      </c>
      <c r="B89" s="10" t="s">
        <v>721</v>
      </c>
      <c r="C89" s="10" t="s">
        <v>724</v>
      </c>
      <c r="N89" s="24" t="s">
        <v>54</v>
      </c>
      <c r="O89" s="14" t="s">
        <v>477</v>
      </c>
      <c r="P89" s="15" t="s">
        <v>725</v>
      </c>
      <c r="Q89" s="2">
        <v>5</v>
      </c>
      <c r="R89" s="2">
        <v>5045</v>
      </c>
    </row>
    <row r="90" spans="1:18" ht="15.75" thickBot="1" x14ac:dyDescent="0.3">
      <c r="A90" s="10" t="s">
        <v>465</v>
      </c>
      <c r="B90" s="10" t="s">
        <v>721</v>
      </c>
      <c r="C90" s="10" t="s">
        <v>726</v>
      </c>
      <c r="N90" s="24" t="s">
        <v>54</v>
      </c>
      <c r="O90" s="14" t="s">
        <v>477</v>
      </c>
      <c r="P90" s="15" t="s">
        <v>727</v>
      </c>
      <c r="Q90" s="2">
        <v>2</v>
      </c>
      <c r="R90" s="2">
        <v>3777</v>
      </c>
    </row>
    <row r="91" spans="1:18" ht="15.75" thickBot="1" x14ac:dyDescent="0.3">
      <c r="A91" s="10" t="s">
        <v>465</v>
      </c>
      <c r="B91" s="10" t="s">
        <v>721</v>
      </c>
      <c r="C91" s="10" t="s">
        <v>561</v>
      </c>
      <c r="N91" s="24" t="s">
        <v>54</v>
      </c>
      <c r="O91" s="14" t="s">
        <v>477</v>
      </c>
      <c r="P91" s="15" t="s">
        <v>728</v>
      </c>
      <c r="Q91" s="2">
        <v>2</v>
      </c>
      <c r="R91" s="2">
        <v>3766</v>
      </c>
    </row>
    <row r="92" spans="1:18" ht="15.75" thickBot="1" x14ac:dyDescent="0.3">
      <c r="A92" s="10" t="s">
        <v>465</v>
      </c>
      <c r="B92" s="10" t="s">
        <v>729</v>
      </c>
      <c r="C92" s="10" t="s">
        <v>730</v>
      </c>
      <c r="N92" s="24" t="s">
        <v>54</v>
      </c>
      <c r="O92" s="14" t="s">
        <v>477</v>
      </c>
      <c r="P92" s="15" t="s">
        <v>731</v>
      </c>
      <c r="Q92" s="2">
        <v>2</v>
      </c>
      <c r="R92" s="2">
        <v>3790</v>
      </c>
    </row>
    <row r="93" spans="1:18" ht="15.75" thickBot="1" x14ac:dyDescent="0.3">
      <c r="A93" s="10" t="s">
        <v>465</v>
      </c>
      <c r="B93" s="10" t="s">
        <v>729</v>
      </c>
      <c r="C93" s="10" t="s">
        <v>722</v>
      </c>
      <c r="N93" s="24" t="s">
        <v>54</v>
      </c>
      <c r="O93" s="14" t="s">
        <v>477</v>
      </c>
      <c r="P93" s="15" t="s">
        <v>732</v>
      </c>
      <c r="Q93" s="2">
        <v>6</v>
      </c>
      <c r="R93" s="2">
        <v>3767</v>
      </c>
    </row>
    <row r="94" spans="1:18" ht="15.75" thickBot="1" x14ac:dyDescent="0.3">
      <c r="A94" s="10" t="s">
        <v>465</v>
      </c>
      <c r="B94" s="10" t="s">
        <v>729</v>
      </c>
      <c r="C94" s="10" t="s">
        <v>733</v>
      </c>
      <c r="N94" s="24" t="s">
        <v>54</v>
      </c>
      <c r="O94" s="14" t="s">
        <v>477</v>
      </c>
      <c r="P94" s="15" t="s">
        <v>734</v>
      </c>
      <c r="Q94" s="2">
        <v>2</v>
      </c>
      <c r="R94" s="2">
        <v>3789</v>
      </c>
    </row>
    <row r="95" spans="1:18" ht="15.75" thickBot="1" x14ac:dyDescent="0.3">
      <c r="A95" s="10" t="s">
        <v>465</v>
      </c>
      <c r="B95" s="10" t="s">
        <v>729</v>
      </c>
      <c r="C95" s="10" t="s">
        <v>735</v>
      </c>
      <c r="N95" s="24" t="s">
        <v>54</v>
      </c>
      <c r="O95" s="14" t="s">
        <v>477</v>
      </c>
      <c r="P95" s="15" t="s">
        <v>736</v>
      </c>
      <c r="Q95" s="2">
        <v>4</v>
      </c>
      <c r="R95" s="2">
        <v>5044</v>
      </c>
    </row>
    <row r="96" spans="1:18" ht="15.75" thickBot="1" x14ac:dyDescent="0.3">
      <c r="A96" s="10" t="s">
        <v>465</v>
      </c>
      <c r="B96" s="10" t="s">
        <v>737</v>
      </c>
      <c r="C96" s="10" t="s">
        <v>738</v>
      </c>
      <c r="N96" s="24" t="s">
        <v>54</v>
      </c>
      <c r="O96" s="14" t="s">
        <v>477</v>
      </c>
      <c r="P96" s="15" t="s">
        <v>739</v>
      </c>
      <c r="Q96" s="2">
        <v>3</v>
      </c>
      <c r="R96" s="2">
        <v>3769</v>
      </c>
    </row>
    <row r="97" spans="1:18" ht="15.75" thickBot="1" x14ac:dyDescent="0.3">
      <c r="A97" s="10" t="s">
        <v>465</v>
      </c>
      <c r="B97" s="10" t="s">
        <v>737</v>
      </c>
      <c r="C97" s="10" t="s">
        <v>740</v>
      </c>
      <c r="N97" s="24" t="s">
        <v>54</v>
      </c>
      <c r="O97" s="14" t="s">
        <v>477</v>
      </c>
      <c r="P97" s="15" t="s">
        <v>741</v>
      </c>
      <c r="Q97" s="2">
        <v>6</v>
      </c>
      <c r="R97" s="2">
        <v>3704</v>
      </c>
    </row>
    <row r="98" spans="1:18" ht="15.75" thickBot="1" x14ac:dyDescent="0.3">
      <c r="A98" s="10" t="s">
        <v>465</v>
      </c>
      <c r="B98" s="10" t="s">
        <v>737</v>
      </c>
      <c r="C98" s="10" t="s">
        <v>742</v>
      </c>
      <c r="N98" s="24" t="s">
        <v>54</v>
      </c>
      <c r="O98" s="14" t="s">
        <v>477</v>
      </c>
      <c r="P98" s="15" t="s">
        <v>743</v>
      </c>
      <c r="Q98" s="2">
        <v>6</v>
      </c>
      <c r="R98" s="2">
        <v>3780</v>
      </c>
    </row>
    <row r="99" spans="1:18" ht="15.75" thickBot="1" x14ac:dyDescent="0.3">
      <c r="A99" s="10" t="s">
        <v>465</v>
      </c>
      <c r="B99" s="10" t="s">
        <v>744</v>
      </c>
      <c r="C99" s="10" t="s">
        <v>744</v>
      </c>
      <c r="N99" s="24" t="s">
        <v>54</v>
      </c>
      <c r="O99" s="14" t="s">
        <v>477</v>
      </c>
      <c r="P99" s="15" t="s">
        <v>745</v>
      </c>
      <c r="Q99" s="2">
        <v>2</v>
      </c>
      <c r="R99" s="2">
        <v>3726</v>
      </c>
    </row>
    <row r="100" spans="1:18" ht="15.75" thickBot="1" x14ac:dyDescent="0.3">
      <c r="A100" s="10" t="s">
        <v>465</v>
      </c>
      <c r="B100" s="10" t="s">
        <v>744</v>
      </c>
      <c r="C100" s="10" t="s">
        <v>746</v>
      </c>
      <c r="N100" s="24" t="s">
        <v>54</v>
      </c>
      <c r="O100" s="14" t="s">
        <v>477</v>
      </c>
      <c r="P100" s="15" t="s">
        <v>747</v>
      </c>
      <c r="Q100" s="2">
        <v>2</v>
      </c>
      <c r="R100" s="2">
        <v>3703</v>
      </c>
    </row>
    <row r="101" spans="1:18" ht="15.75" thickBot="1" x14ac:dyDescent="0.3">
      <c r="A101" s="10" t="s">
        <v>465</v>
      </c>
      <c r="B101" s="10" t="s">
        <v>744</v>
      </c>
      <c r="C101" s="10" t="s">
        <v>748</v>
      </c>
      <c r="N101" s="24" t="s">
        <v>54</v>
      </c>
      <c r="O101" s="14" t="s">
        <v>477</v>
      </c>
      <c r="P101" s="15" t="s">
        <v>749</v>
      </c>
      <c r="Q101" s="2">
        <v>3</v>
      </c>
      <c r="R101" s="2">
        <v>3778</v>
      </c>
    </row>
    <row r="102" spans="1:18" ht="15.75" thickBot="1" x14ac:dyDescent="0.3">
      <c r="A102" s="10" t="s">
        <v>465</v>
      </c>
      <c r="B102" s="10" t="s">
        <v>744</v>
      </c>
      <c r="C102" s="10" t="s">
        <v>750</v>
      </c>
      <c r="N102" s="24" t="s">
        <v>54</v>
      </c>
      <c r="O102" s="14" t="s">
        <v>477</v>
      </c>
      <c r="P102" s="15" t="s">
        <v>751</v>
      </c>
      <c r="Q102" s="2">
        <v>3</v>
      </c>
      <c r="R102" s="2">
        <v>3779</v>
      </c>
    </row>
    <row r="103" spans="1:18" ht="15.75" thickBot="1" x14ac:dyDescent="0.3">
      <c r="A103" s="10" t="s">
        <v>465</v>
      </c>
      <c r="B103" s="10" t="s">
        <v>752</v>
      </c>
      <c r="C103" s="10" t="s">
        <v>753</v>
      </c>
      <c r="N103" s="24" t="s">
        <v>54</v>
      </c>
      <c r="O103" s="14" t="s">
        <v>477</v>
      </c>
      <c r="P103" s="15" t="s">
        <v>754</v>
      </c>
      <c r="Q103" s="2">
        <v>2</v>
      </c>
      <c r="R103" s="2">
        <v>5555</v>
      </c>
    </row>
    <row r="104" spans="1:18" ht="15.75" thickBot="1" x14ac:dyDescent="0.3">
      <c r="A104" s="10" t="s">
        <v>465</v>
      </c>
      <c r="B104" s="10" t="s">
        <v>752</v>
      </c>
      <c r="C104" s="10" t="s">
        <v>755</v>
      </c>
      <c r="N104" s="24" t="s">
        <v>54</v>
      </c>
      <c r="O104" s="14" t="s">
        <v>477</v>
      </c>
      <c r="P104" s="15" t="s">
        <v>756</v>
      </c>
      <c r="Q104" s="2">
        <v>5</v>
      </c>
      <c r="R104" s="2">
        <v>3727</v>
      </c>
    </row>
    <row r="105" spans="1:18" ht="15.75" thickBot="1" x14ac:dyDescent="0.3">
      <c r="A105" s="10" t="s">
        <v>465</v>
      </c>
      <c r="B105" s="10" t="s">
        <v>752</v>
      </c>
      <c r="C105" s="10" t="s">
        <v>757</v>
      </c>
      <c r="N105" s="24" t="s">
        <v>54</v>
      </c>
      <c r="O105" s="14" t="s">
        <v>477</v>
      </c>
      <c r="P105" s="15" t="s">
        <v>758</v>
      </c>
      <c r="Q105" s="2">
        <v>1</v>
      </c>
      <c r="R105" s="2">
        <v>3781</v>
      </c>
    </row>
    <row r="106" spans="1:18" ht="15.75" thickBot="1" x14ac:dyDescent="0.3">
      <c r="A106" s="10" t="s">
        <v>465</v>
      </c>
      <c r="B106" s="10" t="s">
        <v>752</v>
      </c>
      <c r="C106" s="10" t="s">
        <v>759</v>
      </c>
      <c r="N106" s="24" t="s">
        <v>54</v>
      </c>
      <c r="O106" s="14" t="s">
        <v>477</v>
      </c>
      <c r="P106" s="15" t="s">
        <v>760</v>
      </c>
      <c r="Q106" s="2">
        <v>4</v>
      </c>
      <c r="R106" s="2">
        <v>3782</v>
      </c>
    </row>
    <row r="107" spans="1:18" ht="15.75" thickBot="1" x14ac:dyDescent="0.3">
      <c r="A107" s="10" t="s">
        <v>465</v>
      </c>
      <c r="B107" s="10" t="s">
        <v>752</v>
      </c>
      <c r="C107" s="10" t="s">
        <v>722</v>
      </c>
      <c r="N107" s="24" t="s">
        <v>54</v>
      </c>
      <c r="O107" s="14" t="s">
        <v>477</v>
      </c>
      <c r="P107" s="15" t="s">
        <v>761</v>
      </c>
      <c r="Q107" s="2">
        <v>5</v>
      </c>
      <c r="R107" s="2">
        <v>5988</v>
      </c>
    </row>
    <row r="108" spans="1:18" ht="15.75" thickBot="1" x14ac:dyDescent="0.3">
      <c r="A108" s="10" t="s">
        <v>465</v>
      </c>
      <c r="B108" s="10" t="s">
        <v>752</v>
      </c>
      <c r="C108" s="10" t="s">
        <v>762</v>
      </c>
      <c r="N108" s="24" t="s">
        <v>54</v>
      </c>
      <c r="O108" s="14" t="s">
        <v>477</v>
      </c>
      <c r="P108" s="15" t="s">
        <v>763</v>
      </c>
      <c r="Q108" s="2">
        <v>6</v>
      </c>
      <c r="R108" s="2">
        <v>5837</v>
      </c>
    </row>
    <row r="109" spans="1:18" ht="15.75" thickBot="1" x14ac:dyDescent="0.3">
      <c r="A109" s="10" t="s">
        <v>465</v>
      </c>
      <c r="B109" s="10" t="s">
        <v>752</v>
      </c>
      <c r="C109" s="10" t="s">
        <v>764</v>
      </c>
      <c r="N109" s="24" t="s">
        <v>54</v>
      </c>
      <c r="O109" s="14" t="s">
        <v>477</v>
      </c>
      <c r="P109" s="15" t="s">
        <v>765</v>
      </c>
      <c r="Q109" s="2">
        <v>6</v>
      </c>
      <c r="R109" s="2">
        <v>6273</v>
      </c>
    </row>
    <row r="110" spans="1:18" ht="15.75" thickBot="1" x14ac:dyDescent="0.3">
      <c r="A110" s="10" t="s">
        <v>465</v>
      </c>
      <c r="B110" s="10" t="s">
        <v>752</v>
      </c>
      <c r="C110" s="10" t="s">
        <v>766</v>
      </c>
      <c r="N110" s="24" t="s">
        <v>54</v>
      </c>
      <c r="O110" s="14" t="s">
        <v>477</v>
      </c>
      <c r="P110" s="15" t="s">
        <v>767</v>
      </c>
      <c r="Q110" s="2">
        <v>2</v>
      </c>
      <c r="R110" s="2">
        <v>5838</v>
      </c>
    </row>
    <row r="111" spans="1:18" ht="15.75" thickBot="1" x14ac:dyDescent="0.3">
      <c r="A111" s="10" t="s">
        <v>465</v>
      </c>
      <c r="B111" s="10" t="s">
        <v>752</v>
      </c>
      <c r="C111" s="10" t="s">
        <v>768</v>
      </c>
      <c r="N111" s="24" t="s">
        <v>54</v>
      </c>
      <c r="O111" s="14" t="s">
        <v>477</v>
      </c>
      <c r="P111" s="15" t="s">
        <v>769</v>
      </c>
      <c r="Q111" s="2">
        <v>5</v>
      </c>
      <c r="R111" s="2">
        <v>5709</v>
      </c>
    </row>
    <row r="112" spans="1:18" ht="15.75" thickBot="1" x14ac:dyDescent="0.3">
      <c r="A112" s="10" t="s">
        <v>465</v>
      </c>
      <c r="B112" s="10" t="s">
        <v>752</v>
      </c>
      <c r="C112" s="10" t="s">
        <v>770</v>
      </c>
      <c r="N112" s="24" t="s">
        <v>54</v>
      </c>
      <c r="O112" s="14" t="s">
        <v>477</v>
      </c>
      <c r="P112" s="15" t="s">
        <v>771</v>
      </c>
      <c r="Q112" s="2">
        <v>3</v>
      </c>
      <c r="R112" s="2">
        <v>5891</v>
      </c>
    </row>
    <row r="113" spans="1:18" ht="15.75" thickBot="1" x14ac:dyDescent="0.3">
      <c r="A113" s="10" t="s">
        <v>465</v>
      </c>
      <c r="B113" s="10" t="s">
        <v>752</v>
      </c>
      <c r="C113" s="10" t="s">
        <v>772</v>
      </c>
      <c r="N113" s="24" t="s">
        <v>54</v>
      </c>
      <c r="O113" s="14" t="s">
        <v>477</v>
      </c>
      <c r="P113" s="15" t="s">
        <v>773</v>
      </c>
      <c r="Q113" s="2">
        <v>1</v>
      </c>
      <c r="R113" s="2">
        <v>5871</v>
      </c>
    </row>
    <row r="114" spans="1:18" ht="15.75" thickBot="1" x14ac:dyDescent="0.3">
      <c r="A114" s="10" t="s">
        <v>465</v>
      </c>
      <c r="B114" s="10" t="s">
        <v>774</v>
      </c>
      <c r="C114" s="10" t="s">
        <v>730</v>
      </c>
      <c r="N114" s="24" t="s">
        <v>54</v>
      </c>
      <c r="O114" s="14" t="s">
        <v>477</v>
      </c>
      <c r="P114" s="15" t="s">
        <v>775</v>
      </c>
      <c r="Q114" s="2">
        <v>2</v>
      </c>
      <c r="R114" s="2">
        <v>5836</v>
      </c>
    </row>
    <row r="115" spans="1:18" ht="15.75" thickBot="1" x14ac:dyDescent="0.3">
      <c r="A115" s="10" t="s">
        <v>465</v>
      </c>
      <c r="B115" s="10" t="s">
        <v>774</v>
      </c>
      <c r="C115" s="10" t="s">
        <v>776</v>
      </c>
      <c r="N115" s="24" t="s">
        <v>54</v>
      </c>
      <c r="O115" s="14" t="s">
        <v>477</v>
      </c>
      <c r="P115" s="15" t="s">
        <v>777</v>
      </c>
      <c r="Q115" s="2">
        <v>5</v>
      </c>
      <c r="R115" s="2">
        <v>6523</v>
      </c>
    </row>
    <row r="116" spans="1:18" ht="15.75" thickBot="1" x14ac:dyDescent="0.3">
      <c r="A116" s="10" t="s">
        <v>465</v>
      </c>
      <c r="B116" s="10" t="s">
        <v>774</v>
      </c>
      <c r="C116" s="10" t="s">
        <v>778</v>
      </c>
      <c r="N116" s="24" t="s">
        <v>54</v>
      </c>
      <c r="O116" s="14" t="s">
        <v>477</v>
      </c>
      <c r="P116" s="15" t="s">
        <v>779</v>
      </c>
      <c r="Q116" s="2">
        <v>1</v>
      </c>
      <c r="R116" s="2">
        <v>4896</v>
      </c>
    </row>
    <row r="117" spans="1:18" ht="15.75" thickBot="1" x14ac:dyDescent="0.3">
      <c r="A117" s="10" t="s">
        <v>465</v>
      </c>
      <c r="B117" s="10" t="s">
        <v>774</v>
      </c>
      <c r="C117" s="10" t="s">
        <v>683</v>
      </c>
      <c r="N117" s="24" t="s">
        <v>54</v>
      </c>
      <c r="O117" s="14" t="s">
        <v>477</v>
      </c>
      <c r="P117" s="15" t="s">
        <v>780</v>
      </c>
      <c r="Q117" s="2">
        <v>4</v>
      </c>
      <c r="R117" s="2">
        <v>5682</v>
      </c>
    </row>
    <row r="118" spans="1:18" ht="15.75" thickBot="1" x14ac:dyDescent="0.3">
      <c r="A118" s="10" t="s">
        <v>465</v>
      </c>
      <c r="B118" s="10" t="s">
        <v>774</v>
      </c>
      <c r="C118" s="10" t="s">
        <v>781</v>
      </c>
      <c r="N118" s="24" t="s">
        <v>54</v>
      </c>
      <c r="O118" s="14" t="s">
        <v>477</v>
      </c>
      <c r="P118" s="15" t="s">
        <v>782</v>
      </c>
      <c r="Q118" s="2">
        <v>1</v>
      </c>
      <c r="R118" s="2">
        <v>6619</v>
      </c>
    </row>
    <row r="119" spans="1:18" ht="15.75" thickBot="1" x14ac:dyDescent="0.3">
      <c r="A119" s="10" t="s">
        <v>465</v>
      </c>
      <c r="B119" s="10" t="s">
        <v>774</v>
      </c>
      <c r="C119" s="10" t="s">
        <v>557</v>
      </c>
      <c r="N119" s="24" t="s">
        <v>54</v>
      </c>
      <c r="O119" s="14" t="s">
        <v>477</v>
      </c>
      <c r="P119" s="15" t="s">
        <v>783</v>
      </c>
      <c r="Q119" s="2">
        <v>1</v>
      </c>
      <c r="R119" s="2">
        <v>5266</v>
      </c>
    </row>
    <row r="120" spans="1:18" ht="15.75" thickBot="1" x14ac:dyDescent="0.3">
      <c r="A120" s="10" t="s">
        <v>784</v>
      </c>
      <c r="B120" s="10" t="s">
        <v>784</v>
      </c>
      <c r="C120" s="10" t="s">
        <v>784</v>
      </c>
      <c r="N120" s="24" t="s">
        <v>54</v>
      </c>
      <c r="O120" s="14" t="s">
        <v>784</v>
      </c>
      <c r="P120" s="15" t="s">
        <v>785</v>
      </c>
      <c r="Q120" s="2">
        <v>6</v>
      </c>
      <c r="R120" s="2">
        <v>6506</v>
      </c>
    </row>
    <row r="121" spans="1:18" ht="15.75" thickBot="1" x14ac:dyDescent="0.3">
      <c r="A121" s="10" t="s">
        <v>784</v>
      </c>
      <c r="B121" s="10" t="s">
        <v>784</v>
      </c>
      <c r="C121" s="10" t="s">
        <v>465</v>
      </c>
      <c r="N121" s="24" t="s">
        <v>54</v>
      </c>
      <c r="O121" s="14" t="s">
        <v>784</v>
      </c>
      <c r="P121" s="15" t="s">
        <v>786</v>
      </c>
      <c r="Q121" s="2">
        <v>1</v>
      </c>
      <c r="R121" s="2">
        <v>6105</v>
      </c>
    </row>
    <row r="122" spans="1:18" ht="15.75" thickBot="1" x14ac:dyDescent="0.3">
      <c r="A122" s="10" t="s">
        <v>784</v>
      </c>
      <c r="B122" s="10" t="s">
        <v>784</v>
      </c>
      <c r="C122" s="10" t="s">
        <v>787</v>
      </c>
      <c r="N122" s="24" t="s">
        <v>54</v>
      </c>
      <c r="O122" s="14" t="s">
        <v>784</v>
      </c>
      <c r="P122" s="15" t="s">
        <v>788</v>
      </c>
      <c r="Q122" s="2">
        <v>8</v>
      </c>
      <c r="R122" s="2">
        <v>6547</v>
      </c>
    </row>
    <row r="123" spans="1:18" ht="15.75" thickBot="1" x14ac:dyDescent="0.3">
      <c r="A123" s="10" t="s">
        <v>784</v>
      </c>
      <c r="B123" s="10" t="s">
        <v>784</v>
      </c>
      <c r="C123" s="10" t="s">
        <v>557</v>
      </c>
      <c r="N123" s="24" t="s">
        <v>54</v>
      </c>
      <c r="O123" s="14" t="s">
        <v>784</v>
      </c>
      <c r="P123" s="15" t="s">
        <v>789</v>
      </c>
      <c r="Q123" s="2">
        <v>4</v>
      </c>
      <c r="R123" s="2">
        <v>6635</v>
      </c>
    </row>
    <row r="124" spans="1:18" ht="15.75" thickBot="1" x14ac:dyDescent="0.3">
      <c r="A124" s="10" t="s">
        <v>784</v>
      </c>
      <c r="B124" s="10" t="s">
        <v>784</v>
      </c>
      <c r="C124" s="10" t="s">
        <v>790</v>
      </c>
      <c r="N124" s="24" t="s">
        <v>54</v>
      </c>
      <c r="O124" s="14" t="s">
        <v>784</v>
      </c>
      <c r="P124" s="15" t="s">
        <v>791</v>
      </c>
      <c r="Q124" s="2">
        <v>2</v>
      </c>
      <c r="R124" s="2">
        <v>6033</v>
      </c>
    </row>
    <row r="125" spans="1:18" ht="15.75" thickBot="1" x14ac:dyDescent="0.3">
      <c r="A125" s="10" t="s">
        <v>784</v>
      </c>
      <c r="B125" s="10" t="s">
        <v>784</v>
      </c>
      <c r="C125" s="10" t="s">
        <v>683</v>
      </c>
      <c r="N125" s="24" t="s">
        <v>54</v>
      </c>
      <c r="O125" s="14" t="s">
        <v>784</v>
      </c>
      <c r="P125" s="15" t="s">
        <v>792</v>
      </c>
      <c r="Q125" s="2">
        <v>1</v>
      </c>
      <c r="R125" s="2">
        <v>4171</v>
      </c>
    </row>
    <row r="126" spans="1:18" ht="15.75" thickBot="1" x14ac:dyDescent="0.3">
      <c r="A126" s="10" t="s">
        <v>784</v>
      </c>
      <c r="B126" s="10" t="s">
        <v>784</v>
      </c>
      <c r="C126" s="10" t="s">
        <v>724</v>
      </c>
      <c r="N126" s="24" t="s">
        <v>54</v>
      </c>
      <c r="O126" s="14" t="s">
        <v>784</v>
      </c>
      <c r="P126" s="15" t="s">
        <v>793</v>
      </c>
      <c r="Q126" s="2">
        <v>1</v>
      </c>
      <c r="R126" s="2">
        <v>4844</v>
      </c>
    </row>
    <row r="127" spans="1:18" ht="15.75" thickBot="1" x14ac:dyDescent="0.3">
      <c r="A127" s="10" t="s">
        <v>784</v>
      </c>
      <c r="B127" s="10" t="s">
        <v>784</v>
      </c>
      <c r="C127" s="10" t="s">
        <v>561</v>
      </c>
      <c r="N127" s="24" t="s">
        <v>54</v>
      </c>
      <c r="O127" s="14" t="s">
        <v>784</v>
      </c>
      <c r="P127" s="15" t="s">
        <v>794</v>
      </c>
      <c r="Q127" s="2">
        <v>9</v>
      </c>
      <c r="R127" s="2">
        <v>4172</v>
      </c>
    </row>
    <row r="128" spans="1:18" ht="15.75" thickBot="1" x14ac:dyDescent="0.3">
      <c r="A128" s="10" t="s">
        <v>784</v>
      </c>
      <c r="B128" s="10" t="s">
        <v>784</v>
      </c>
      <c r="C128" s="10" t="s">
        <v>795</v>
      </c>
      <c r="N128" s="24" t="s">
        <v>54</v>
      </c>
      <c r="O128" s="14" t="s">
        <v>784</v>
      </c>
      <c r="P128" s="15" t="s">
        <v>796</v>
      </c>
      <c r="Q128" s="2">
        <v>9</v>
      </c>
      <c r="R128" s="2">
        <v>4461</v>
      </c>
    </row>
    <row r="129" spans="1:18" ht="15.75" thickBot="1" x14ac:dyDescent="0.3">
      <c r="A129" s="10" t="s">
        <v>784</v>
      </c>
      <c r="B129" s="10" t="s">
        <v>784</v>
      </c>
      <c r="C129" s="10" t="s">
        <v>565</v>
      </c>
      <c r="N129" s="24" t="s">
        <v>54</v>
      </c>
      <c r="O129" s="14" t="s">
        <v>784</v>
      </c>
      <c r="P129" s="15" t="s">
        <v>797</v>
      </c>
      <c r="Q129" s="2">
        <v>3</v>
      </c>
      <c r="R129" s="2">
        <v>6041</v>
      </c>
    </row>
    <row r="130" spans="1:18" ht="15.75" thickBot="1" x14ac:dyDescent="0.3">
      <c r="A130" s="10" t="s">
        <v>784</v>
      </c>
      <c r="B130" s="10" t="s">
        <v>784</v>
      </c>
      <c r="C130" s="10" t="s">
        <v>798</v>
      </c>
      <c r="N130" s="24" t="s">
        <v>54</v>
      </c>
      <c r="O130" s="14" t="s">
        <v>784</v>
      </c>
      <c r="P130" s="15" t="s">
        <v>799</v>
      </c>
      <c r="Q130" s="2">
        <v>3</v>
      </c>
      <c r="R130" s="2">
        <v>6507</v>
      </c>
    </row>
    <row r="131" spans="1:18" ht="15.75" thickBot="1" x14ac:dyDescent="0.3">
      <c r="A131" s="10" t="s">
        <v>784</v>
      </c>
      <c r="B131" s="10" t="s">
        <v>784</v>
      </c>
      <c r="C131" s="10" t="s">
        <v>800</v>
      </c>
      <c r="N131" s="24" t="s">
        <v>54</v>
      </c>
      <c r="O131" s="14" t="s">
        <v>784</v>
      </c>
      <c r="P131" s="15" t="s">
        <v>801</v>
      </c>
      <c r="Q131" s="2">
        <v>9</v>
      </c>
      <c r="R131" s="2">
        <v>4173</v>
      </c>
    </row>
    <row r="132" spans="1:18" ht="15.75" thickBot="1" x14ac:dyDescent="0.3">
      <c r="A132" s="10" t="s">
        <v>784</v>
      </c>
      <c r="B132" s="10" t="s">
        <v>784</v>
      </c>
      <c r="C132" s="10" t="s">
        <v>802</v>
      </c>
      <c r="N132" s="24" t="s">
        <v>54</v>
      </c>
      <c r="O132" s="14" t="s">
        <v>784</v>
      </c>
      <c r="P132" s="15" t="s">
        <v>803</v>
      </c>
      <c r="Q132" s="2">
        <v>7</v>
      </c>
      <c r="R132" s="2">
        <v>6508</v>
      </c>
    </row>
    <row r="133" spans="1:18" ht="15.75" thickBot="1" x14ac:dyDescent="0.3">
      <c r="A133" s="10" t="s">
        <v>784</v>
      </c>
      <c r="B133" s="10" t="s">
        <v>784</v>
      </c>
      <c r="C133" s="10" t="s">
        <v>804</v>
      </c>
      <c r="N133" s="24" t="s">
        <v>54</v>
      </c>
      <c r="O133" s="14" t="s">
        <v>784</v>
      </c>
      <c r="P133" s="15" t="s">
        <v>805</v>
      </c>
      <c r="Q133" s="2">
        <v>8</v>
      </c>
      <c r="R133" s="2">
        <v>6537</v>
      </c>
    </row>
    <row r="134" spans="1:18" x14ac:dyDescent="0.25">
      <c r="A134" s="10" t="s">
        <v>784</v>
      </c>
      <c r="B134" s="10" t="s">
        <v>806</v>
      </c>
      <c r="C134" s="10" t="s">
        <v>807</v>
      </c>
      <c r="N134" s="24" t="s">
        <v>54</v>
      </c>
      <c r="O134" s="17" t="s">
        <v>784</v>
      </c>
      <c r="P134" s="18" t="s">
        <v>808</v>
      </c>
      <c r="Q134" s="2">
        <v>8</v>
      </c>
      <c r="R134" s="2">
        <v>5274</v>
      </c>
    </row>
    <row r="135" spans="1:18" ht="15.75" thickBot="1" x14ac:dyDescent="0.3">
      <c r="A135" s="10" t="s">
        <v>784</v>
      </c>
      <c r="B135" s="10" t="s">
        <v>806</v>
      </c>
      <c r="C135" s="10" t="s">
        <v>596</v>
      </c>
      <c r="N135" s="24" t="s">
        <v>54</v>
      </c>
      <c r="O135" s="19" t="s">
        <v>784</v>
      </c>
      <c r="P135" s="19" t="s">
        <v>809</v>
      </c>
      <c r="Q135" s="2">
        <v>2</v>
      </c>
      <c r="R135" s="2">
        <v>5437</v>
      </c>
    </row>
    <row r="136" spans="1:18" ht="15.75" thickBot="1" x14ac:dyDescent="0.3">
      <c r="A136" s="10" t="s">
        <v>784</v>
      </c>
      <c r="B136" s="10" t="s">
        <v>806</v>
      </c>
      <c r="C136" s="10" t="s">
        <v>704</v>
      </c>
      <c r="N136" s="24" t="s">
        <v>54</v>
      </c>
      <c r="O136" s="12" t="s">
        <v>784</v>
      </c>
      <c r="P136" s="13" t="s">
        <v>810</v>
      </c>
      <c r="Q136" s="2">
        <v>6</v>
      </c>
      <c r="R136" s="2">
        <v>4816</v>
      </c>
    </row>
    <row r="137" spans="1:18" ht="15.75" thickBot="1" x14ac:dyDescent="0.3">
      <c r="A137" s="10" t="s">
        <v>784</v>
      </c>
      <c r="B137" s="10" t="s">
        <v>806</v>
      </c>
      <c r="C137" s="10" t="s">
        <v>811</v>
      </c>
      <c r="N137" s="24" t="s">
        <v>54</v>
      </c>
      <c r="O137" s="14" t="s">
        <v>784</v>
      </c>
      <c r="P137" s="15" t="s">
        <v>812</v>
      </c>
      <c r="Q137" s="2">
        <v>2</v>
      </c>
      <c r="R137" s="2">
        <v>5357</v>
      </c>
    </row>
    <row r="138" spans="1:18" ht="15.75" thickBot="1" x14ac:dyDescent="0.3">
      <c r="A138" s="10" t="s">
        <v>784</v>
      </c>
      <c r="B138" s="10" t="s">
        <v>806</v>
      </c>
      <c r="C138" s="10" t="s">
        <v>813</v>
      </c>
      <c r="N138" s="24" t="s">
        <v>54</v>
      </c>
      <c r="O138" s="14" t="s">
        <v>784</v>
      </c>
      <c r="P138" s="15" t="s">
        <v>814</v>
      </c>
      <c r="Q138" s="2">
        <v>4</v>
      </c>
      <c r="R138" s="2">
        <v>5282</v>
      </c>
    </row>
    <row r="139" spans="1:18" ht="15.75" thickBot="1" x14ac:dyDescent="0.3">
      <c r="A139" s="10" t="s">
        <v>784</v>
      </c>
      <c r="B139" s="10" t="s">
        <v>806</v>
      </c>
      <c r="C139" s="10" t="s">
        <v>561</v>
      </c>
      <c r="N139" s="24" t="s">
        <v>54</v>
      </c>
      <c r="O139" s="14" t="s">
        <v>784</v>
      </c>
      <c r="P139" s="15" t="s">
        <v>815</v>
      </c>
      <c r="Q139" s="2">
        <v>1</v>
      </c>
      <c r="R139" s="2">
        <v>6249</v>
      </c>
    </row>
    <row r="140" spans="1:18" ht="15.75" thickBot="1" x14ac:dyDescent="0.3">
      <c r="A140" s="10" t="s">
        <v>784</v>
      </c>
      <c r="B140" s="10" t="s">
        <v>806</v>
      </c>
      <c r="C140" s="10" t="s">
        <v>683</v>
      </c>
      <c r="N140" s="24" t="s">
        <v>54</v>
      </c>
      <c r="O140" s="14" t="s">
        <v>784</v>
      </c>
      <c r="P140" s="15" t="s">
        <v>816</v>
      </c>
      <c r="Q140" s="2">
        <v>8</v>
      </c>
      <c r="R140" s="2">
        <v>6249</v>
      </c>
    </row>
    <row r="141" spans="1:18" ht="15.75" thickBot="1" x14ac:dyDescent="0.3">
      <c r="A141" s="10" t="s">
        <v>784</v>
      </c>
      <c r="B141" s="10" t="s">
        <v>806</v>
      </c>
      <c r="C141" s="10" t="s">
        <v>817</v>
      </c>
      <c r="N141" s="24" t="s">
        <v>54</v>
      </c>
      <c r="O141" s="14" t="s">
        <v>784</v>
      </c>
      <c r="P141" s="15" t="s">
        <v>818</v>
      </c>
      <c r="Q141" s="2">
        <v>2</v>
      </c>
      <c r="R141" s="2">
        <v>6249</v>
      </c>
    </row>
    <row r="142" spans="1:18" ht="15.75" thickBot="1" x14ac:dyDescent="0.3">
      <c r="A142" s="10" t="s">
        <v>784</v>
      </c>
      <c r="B142" s="10" t="s">
        <v>806</v>
      </c>
      <c r="C142" s="10" t="s">
        <v>819</v>
      </c>
      <c r="N142" s="24" t="s">
        <v>54</v>
      </c>
      <c r="O142" s="14" t="s">
        <v>784</v>
      </c>
      <c r="P142" s="15" t="s">
        <v>820</v>
      </c>
      <c r="Q142" s="2">
        <v>9</v>
      </c>
      <c r="R142" s="2">
        <v>6249</v>
      </c>
    </row>
    <row r="143" spans="1:18" ht="15.75" thickBot="1" x14ac:dyDescent="0.3">
      <c r="A143" s="10" t="s">
        <v>784</v>
      </c>
      <c r="B143" s="10" t="s">
        <v>806</v>
      </c>
      <c r="C143" s="10" t="s">
        <v>821</v>
      </c>
      <c r="N143" s="24" t="s">
        <v>54</v>
      </c>
      <c r="O143" s="14" t="s">
        <v>784</v>
      </c>
      <c r="P143" s="15" t="s">
        <v>822</v>
      </c>
      <c r="Q143" s="2">
        <v>10</v>
      </c>
      <c r="R143" s="2">
        <v>6249</v>
      </c>
    </row>
    <row r="144" spans="1:18" ht="15.75" thickBot="1" x14ac:dyDescent="0.3">
      <c r="A144" s="10" t="s">
        <v>784</v>
      </c>
      <c r="B144" s="10" t="s">
        <v>806</v>
      </c>
      <c r="C144" s="10" t="s">
        <v>678</v>
      </c>
      <c r="N144" s="24" t="s">
        <v>54</v>
      </c>
      <c r="O144" s="14" t="s">
        <v>784</v>
      </c>
      <c r="P144" s="15" t="s">
        <v>823</v>
      </c>
      <c r="Q144" s="2">
        <v>5</v>
      </c>
      <c r="R144" s="2">
        <v>6249</v>
      </c>
    </row>
    <row r="145" spans="1:18" ht="15.75" thickBot="1" x14ac:dyDescent="0.3">
      <c r="A145" s="10" t="s">
        <v>784</v>
      </c>
      <c r="B145" s="10" t="s">
        <v>806</v>
      </c>
      <c r="C145" s="10" t="s">
        <v>824</v>
      </c>
      <c r="N145" s="24" t="s">
        <v>54</v>
      </c>
      <c r="O145" s="14" t="s">
        <v>784</v>
      </c>
      <c r="P145" s="15" t="s">
        <v>825</v>
      </c>
      <c r="Q145" s="2">
        <v>7</v>
      </c>
      <c r="R145" s="2">
        <v>6249</v>
      </c>
    </row>
    <row r="146" spans="1:18" ht="15.75" thickBot="1" x14ac:dyDescent="0.3">
      <c r="A146" s="10" t="s">
        <v>784</v>
      </c>
      <c r="B146" s="10" t="s">
        <v>806</v>
      </c>
      <c r="C146" s="10" t="s">
        <v>826</v>
      </c>
      <c r="N146" s="24" t="s">
        <v>54</v>
      </c>
      <c r="O146" s="14" t="s">
        <v>784</v>
      </c>
      <c r="P146" s="15" t="s">
        <v>827</v>
      </c>
      <c r="Q146" s="2">
        <v>4</v>
      </c>
      <c r="R146" s="2">
        <v>6249</v>
      </c>
    </row>
    <row r="147" spans="1:18" ht="15.75" thickBot="1" x14ac:dyDescent="0.3">
      <c r="A147" s="10" t="s">
        <v>784</v>
      </c>
      <c r="B147" s="10" t="s">
        <v>828</v>
      </c>
      <c r="C147" s="10" t="s">
        <v>828</v>
      </c>
      <c r="N147" s="24" t="s">
        <v>54</v>
      </c>
      <c r="O147" s="14" t="s">
        <v>784</v>
      </c>
      <c r="P147" s="15" t="s">
        <v>829</v>
      </c>
      <c r="Q147" s="2">
        <v>4</v>
      </c>
      <c r="R147" s="2">
        <v>4015</v>
      </c>
    </row>
    <row r="148" spans="1:18" ht="15.75" thickBot="1" x14ac:dyDescent="0.3">
      <c r="A148" s="10" t="s">
        <v>784</v>
      </c>
      <c r="B148" s="10" t="s">
        <v>828</v>
      </c>
      <c r="C148" s="10" t="s">
        <v>683</v>
      </c>
      <c r="N148" s="24" t="s">
        <v>54</v>
      </c>
      <c r="O148" s="14" t="s">
        <v>784</v>
      </c>
      <c r="P148" s="15" t="s">
        <v>830</v>
      </c>
      <c r="Q148" s="2">
        <v>4</v>
      </c>
      <c r="R148" s="2">
        <v>5239</v>
      </c>
    </row>
    <row r="149" spans="1:18" ht="15.75" thickBot="1" x14ac:dyDescent="0.3">
      <c r="A149" s="10" t="s">
        <v>784</v>
      </c>
      <c r="B149" s="10" t="s">
        <v>828</v>
      </c>
      <c r="C149" s="10" t="s">
        <v>465</v>
      </c>
      <c r="N149" s="24" t="s">
        <v>54</v>
      </c>
      <c r="O149" s="14" t="s">
        <v>784</v>
      </c>
      <c r="P149" s="15" t="s">
        <v>831</v>
      </c>
      <c r="Q149" s="2">
        <v>2</v>
      </c>
      <c r="R149" s="2">
        <v>4023</v>
      </c>
    </row>
    <row r="150" spans="1:18" ht="15.75" thickBot="1" x14ac:dyDescent="0.3">
      <c r="A150" s="10" t="s">
        <v>784</v>
      </c>
      <c r="B150" s="10" t="s">
        <v>828</v>
      </c>
      <c r="C150" s="10" t="s">
        <v>832</v>
      </c>
      <c r="N150" s="24" t="s">
        <v>54</v>
      </c>
      <c r="O150" s="14" t="s">
        <v>784</v>
      </c>
      <c r="P150" s="15" t="s">
        <v>833</v>
      </c>
      <c r="Q150" s="2">
        <v>2</v>
      </c>
      <c r="R150" s="2">
        <v>4022</v>
      </c>
    </row>
    <row r="151" spans="1:18" ht="15.75" thickBot="1" x14ac:dyDescent="0.3">
      <c r="A151" s="10" t="s">
        <v>784</v>
      </c>
      <c r="B151" s="10" t="s">
        <v>828</v>
      </c>
      <c r="C151" s="10" t="s">
        <v>834</v>
      </c>
      <c r="N151" s="24" t="s">
        <v>54</v>
      </c>
      <c r="O151" s="14" t="s">
        <v>784</v>
      </c>
      <c r="P151" s="15" t="s">
        <v>835</v>
      </c>
      <c r="Q151" s="2">
        <v>2</v>
      </c>
      <c r="R151" s="2">
        <v>4456</v>
      </c>
    </row>
    <row r="152" spans="1:18" ht="15.75" thickBot="1" x14ac:dyDescent="0.3">
      <c r="A152" s="10" t="s">
        <v>784</v>
      </c>
      <c r="B152" s="10" t="s">
        <v>828</v>
      </c>
      <c r="C152" s="10" t="s">
        <v>836</v>
      </c>
      <c r="N152" s="24" t="s">
        <v>54</v>
      </c>
      <c r="O152" s="14" t="s">
        <v>784</v>
      </c>
      <c r="P152" s="15" t="s">
        <v>837</v>
      </c>
      <c r="Q152" s="2">
        <v>2</v>
      </c>
      <c r="R152" s="2">
        <v>4475</v>
      </c>
    </row>
    <row r="153" spans="1:18" ht="15.75" thickBot="1" x14ac:dyDescent="0.3">
      <c r="A153" s="10" t="s">
        <v>784</v>
      </c>
      <c r="B153" s="10" t="s">
        <v>828</v>
      </c>
      <c r="C153" s="10" t="s">
        <v>838</v>
      </c>
      <c r="N153" s="24" t="s">
        <v>54</v>
      </c>
      <c r="O153" s="14" t="s">
        <v>784</v>
      </c>
      <c r="P153" s="15" t="s">
        <v>839</v>
      </c>
      <c r="Q153" s="2">
        <v>2</v>
      </c>
      <c r="R153" s="2">
        <v>4028</v>
      </c>
    </row>
    <row r="154" spans="1:18" ht="15.75" thickBot="1" x14ac:dyDescent="0.3">
      <c r="A154" s="10" t="s">
        <v>784</v>
      </c>
      <c r="B154" s="10" t="s">
        <v>828</v>
      </c>
      <c r="C154" s="10" t="s">
        <v>840</v>
      </c>
      <c r="N154" s="24" t="s">
        <v>54</v>
      </c>
      <c r="O154" s="14" t="s">
        <v>784</v>
      </c>
      <c r="P154" s="15" t="s">
        <v>841</v>
      </c>
      <c r="Q154" s="2">
        <v>5</v>
      </c>
      <c r="R154" s="2">
        <v>4013</v>
      </c>
    </row>
    <row r="155" spans="1:18" ht="15.75" thickBot="1" x14ac:dyDescent="0.3">
      <c r="A155" s="10" t="s">
        <v>784</v>
      </c>
      <c r="B155" s="10" t="s">
        <v>842</v>
      </c>
      <c r="C155" s="10" t="s">
        <v>842</v>
      </c>
      <c r="N155" s="24" t="s">
        <v>54</v>
      </c>
      <c r="O155" s="14" t="s">
        <v>784</v>
      </c>
      <c r="P155" s="15" t="s">
        <v>843</v>
      </c>
      <c r="Q155" s="2">
        <v>6</v>
      </c>
      <c r="R155" s="2">
        <v>4440</v>
      </c>
    </row>
    <row r="156" spans="1:18" ht="15.75" thickBot="1" x14ac:dyDescent="0.3">
      <c r="A156" s="10" t="s">
        <v>784</v>
      </c>
      <c r="B156" s="10" t="s">
        <v>842</v>
      </c>
      <c r="C156" s="10" t="s">
        <v>844</v>
      </c>
      <c r="N156" s="24" t="s">
        <v>54</v>
      </c>
      <c r="O156" s="14" t="s">
        <v>784</v>
      </c>
      <c r="P156" s="15" t="s">
        <v>845</v>
      </c>
      <c r="Q156" s="2">
        <v>1</v>
      </c>
      <c r="R156" s="2">
        <v>4439</v>
      </c>
    </row>
    <row r="157" spans="1:18" ht="15.75" thickBot="1" x14ac:dyDescent="0.3">
      <c r="A157" s="10" t="s">
        <v>784</v>
      </c>
      <c r="B157" s="10" t="s">
        <v>842</v>
      </c>
      <c r="C157" s="10" t="s">
        <v>846</v>
      </c>
      <c r="N157" s="24" t="s">
        <v>54</v>
      </c>
      <c r="O157" s="14" t="s">
        <v>784</v>
      </c>
      <c r="P157" s="15" t="s">
        <v>847</v>
      </c>
      <c r="Q157" s="2">
        <v>2</v>
      </c>
      <c r="R157" s="2">
        <v>1083</v>
      </c>
    </row>
    <row r="158" spans="1:18" ht="15.75" thickBot="1" x14ac:dyDescent="0.3">
      <c r="A158" s="10" t="s">
        <v>784</v>
      </c>
      <c r="B158" s="10" t="s">
        <v>848</v>
      </c>
      <c r="C158" s="10" t="s">
        <v>848</v>
      </c>
      <c r="N158" s="24" t="s">
        <v>54</v>
      </c>
      <c r="O158" s="14" t="s">
        <v>784</v>
      </c>
      <c r="P158" s="15" t="s">
        <v>849</v>
      </c>
      <c r="Q158" s="2">
        <v>3</v>
      </c>
      <c r="R158" s="2">
        <v>1199</v>
      </c>
    </row>
    <row r="159" spans="1:18" ht="15.75" thickBot="1" x14ac:dyDescent="0.3">
      <c r="A159" s="10" t="s">
        <v>784</v>
      </c>
      <c r="B159" s="10" t="s">
        <v>848</v>
      </c>
      <c r="C159" s="10" t="s">
        <v>850</v>
      </c>
      <c r="N159" s="24" t="s">
        <v>54</v>
      </c>
      <c r="O159" s="14" t="s">
        <v>784</v>
      </c>
      <c r="P159" s="15" t="s">
        <v>851</v>
      </c>
      <c r="Q159" s="2">
        <v>3</v>
      </c>
      <c r="R159" s="2">
        <v>4467</v>
      </c>
    </row>
    <row r="160" spans="1:18" ht="15.75" thickBot="1" x14ac:dyDescent="0.3">
      <c r="A160" s="10" t="s">
        <v>784</v>
      </c>
      <c r="B160" s="10" t="s">
        <v>848</v>
      </c>
      <c r="C160" s="10" t="s">
        <v>726</v>
      </c>
      <c r="N160" s="24" t="s">
        <v>54</v>
      </c>
      <c r="O160" s="14" t="s">
        <v>784</v>
      </c>
      <c r="P160" s="15" t="s">
        <v>852</v>
      </c>
      <c r="Q160" s="2">
        <v>6</v>
      </c>
      <c r="R160" s="2">
        <v>1084</v>
      </c>
    </row>
    <row r="161" spans="1:18" ht="15.75" thickBot="1" x14ac:dyDescent="0.3">
      <c r="A161" s="10" t="s">
        <v>784</v>
      </c>
      <c r="B161" s="10" t="s">
        <v>848</v>
      </c>
      <c r="C161" s="10" t="s">
        <v>683</v>
      </c>
      <c r="N161" s="24" t="s">
        <v>54</v>
      </c>
      <c r="O161" s="14" t="s">
        <v>784</v>
      </c>
      <c r="P161" s="15" t="s">
        <v>853</v>
      </c>
      <c r="Q161" s="2">
        <v>6</v>
      </c>
      <c r="R161" s="2">
        <v>1213</v>
      </c>
    </row>
    <row r="162" spans="1:18" ht="15.75" thickBot="1" x14ac:dyDescent="0.3">
      <c r="A162" s="10" t="s">
        <v>784</v>
      </c>
      <c r="B162" s="10" t="s">
        <v>848</v>
      </c>
      <c r="C162" s="10" t="s">
        <v>678</v>
      </c>
      <c r="N162" s="24" t="s">
        <v>54</v>
      </c>
      <c r="O162" s="14" t="s">
        <v>784</v>
      </c>
      <c r="P162" s="15" t="s">
        <v>854</v>
      </c>
      <c r="Q162" s="2">
        <v>6</v>
      </c>
      <c r="R162" s="2">
        <v>4451</v>
      </c>
    </row>
    <row r="163" spans="1:18" ht="15.75" thickBot="1" x14ac:dyDescent="0.3">
      <c r="A163" s="10" t="s">
        <v>784</v>
      </c>
      <c r="B163" s="10" t="s">
        <v>848</v>
      </c>
      <c r="C163" s="10" t="s">
        <v>465</v>
      </c>
      <c r="N163" s="24" t="s">
        <v>54</v>
      </c>
      <c r="O163" s="14" t="s">
        <v>784</v>
      </c>
      <c r="P163" s="15" t="s">
        <v>855</v>
      </c>
      <c r="Q163" s="2">
        <v>8</v>
      </c>
      <c r="R163" s="2">
        <v>1234</v>
      </c>
    </row>
    <row r="164" spans="1:18" ht="15.75" thickBot="1" x14ac:dyDescent="0.3">
      <c r="A164" s="10" t="s">
        <v>784</v>
      </c>
      <c r="B164" s="10" t="s">
        <v>848</v>
      </c>
      <c r="C164" s="10" t="s">
        <v>856</v>
      </c>
      <c r="N164" s="24" t="s">
        <v>54</v>
      </c>
      <c r="O164" s="14" t="s">
        <v>784</v>
      </c>
      <c r="P164" s="15" t="s">
        <v>857</v>
      </c>
      <c r="Q164" s="2">
        <v>8</v>
      </c>
      <c r="R164" s="2">
        <v>1089</v>
      </c>
    </row>
    <row r="165" spans="1:18" ht="15.75" thickBot="1" x14ac:dyDescent="0.3">
      <c r="A165" s="10" t="s">
        <v>784</v>
      </c>
      <c r="B165" s="10" t="s">
        <v>858</v>
      </c>
      <c r="C165" s="10" t="s">
        <v>858</v>
      </c>
      <c r="N165" s="24" t="s">
        <v>54</v>
      </c>
      <c r="O165" s="14" t="s">
        <v>784</v>
      </c>
      <c r="P165" s="15" t="s">
        <v>859</v>
      </c>
      <c r="Q165" s="2">
        <v>6</v>
      </c>
      <c r="R165" s="2">
        <v>1147</v>
      </c>
    </row>
    <row r="166" spans="1:18" ht="15.75" thickBot="1" x14ac:dyDescent="0.3">
      <c r="A166" s="10" t="s">
        <v>784</v>
      </c>
      <c r="B166" s="10" t="s">
        <v>858</v>
      </c>
      <c r="C166" s="10" t="s">
        <v>569</v>
      </c>
      <c r="N166" s="24" t="s">
        <v>54</v>
      </c>
      <c r="O166" s="14" t="s">
        <v>784</v>
      </c>
      <c r="P166" s="15" t="s">
        <v>860</v>
      </c>
      <c r="Q166" s="2">
        <v>8</v>
      </c>
      <c r="R166" s="2">
        <v>1093</v>
      </c>
    </row>
    <row r="167" spans="1:18" ht="15.75" thickBot="1" x14ac:dyDescent="0.3">
      <c r="A167" s="10" t="s">
        <v>784</v>
      </c>
      <c r="B167" s="10" t="s">
        <v>858</v>
      </c>
      <c r="C167" s="10" t="s">
        <v>465</v>
      </c>
      <c r="N167" s="24" t="s">
        <v>54</v>
      </c>
      <c r="O167" s="14" t="s">
        <v>784</v>
      </c>
      <c r="P167" s="15" t="s">
        <v>861</v>
      </c>
      <c r="Q167" s="2">
        <v>9</v>
      </c>
      <c r="R167" s="2">
        <v>1128</v>
      </c>
    </row>
    <row r="168" spans="1:18" ht="15.75" thickBot="1" x14ac:dyDescent="0.3">
      <c r="A168" s="10" t="s">
        <v>784</v>
      </c>
      <c r="B168" s="10" t="s">
        <v>858</v>
      </c>
      <c r="C168" s="10" t="s">
        <v>862</v>
      </c>
      <c r="N168" s="24" t="s">
        <v>54</v>
      </c>
      <c r="O168" s="14" t="s">
        <v>784</v>
      </c>
      <c r="P168" s="15" t="s">
        <v>863</v>
      </c>
      <c r="Q168" s="2">
        <v>1</v>
      </c>
      <c r="R168" s="2">
        <v>4452</v>
      </c>
    </row>
    <row r="169" spans="1:18" ht="15.75" thickBot="1" x14ac:dyDescent="0.3">
      <c r="A169" s="10" t="s">
        <v>784</v>
      </c>
      <c r="B169" s="10" t="s">
        <v>858</v>
      </c>
      <c r="C169" s="10" t="s">
        <v>717</v>
      </c>
      <c r="N169" s="24" t="s">
        <v>54</v>
      </c>
      <c r="O169" s="14" t="s">
        <v>784</v>
      </c>
      <c r="P169" s="15" t="s">
        <v>864</v>
      </c>
      <c r="Q169" s="2">
        <v>1</v>
      </c>
      <c r="R169" s="2">
        <v>1112</v>
      </c>
    </row>
    <row r="170" spans="1:18" ht="15.75" thickBot="1" x14ac:dyDescent="0.3">
      <c r="A170" s="10" t="s">
        <v>784</v>
      </c>
      <c r="B170" s="10" t="s">
        <v>858</v>
      </c>
      <c r="C170" s="10" t="s">
        <v>704</v>
      </c>
      <c r="N170" s="24" t="s">
        <v>54</v>
      </c>
      <c r="O170" s="14" t="s">
        <v>784</v>
      </c>
      <c r="P170" s="15" t="s">
        <v>865</v>
      </c>
      <c r="Q170" s="2">
        <v>8</v>
      </c>
      <c r="R170" s="2">
        <v>1102</v>
      </c>
    </row>
    <row r="171" spans="1:18" ht="15.75" thickBot="1" x14ac:dyDescent="0.3">
      <c r="A171" s="10" t="s">
        <v>784</v>
      </c>
      <c r="B171" s="10" t="s">
        <v>858</v>
      </c>
      <c r="C171" s="10" t="s">
        <v>585</v>
      </c>
      <c r="N171" s="24" t="s">
        <v>54</v>
      </c>
      <c r="O171" s="14" t="s">
        <v>784</v>
      </c>
      <c r="P171" s="15" t="s">
        <v>866</v>
      </c>
      <c r="Q171" s="2">
        <v>9</v>
      </c>
      <c r="R171" s="2">
        <v>1103</v>
      </c>
    </row>
    <row r="172" spans="1:18" ht="15.75" thickBot="1" x14ac:dyDescent="0.3">
      <c r="A172" s="10" t="s">
        <v>784</v>
      </c>
      <c r="B172" s="10" t="s">
        <v>867</v>
      </c>
      <c r="C172" s="10" t="s">
        <v>867</v>
      </c>
      <c r="N172" s="24" t="s">
        <v>54</v>
      </c>
      <c r="O172" s="14" t="s">
        <v>784</v>
      </c>
      <c r="P172" s="15" t="s">
        <v>868</v>
      </c>
      <c r="Q172" s="2">
        <v>1</v>
      </c>
      <c r="R172" s="2">
        <v>1104</v>
      </c>
    </row>
    <row r="173" spans="1:18" ht="15.75" thickBot="1" x14ac:dyDescent="0.3">
      <c r="A173" s="10" t="s">
        <v>784</v>
      </c>
      <c r="B173" s="10" t="s">
        <v>867</v>
      </c>
      <c r="C173" s="10" t="s">
        <v>869</v>
      </c>
      <c r="N173" s="24" t="s">
        <v>54</v>
      </c>
      <c r="O173" s="14" t="s">
        <v>784</v>
      </c>
      <c r="P173" s="15" t="s">
        <v>870</v>
      </c>
      <c r="Q173" s="2">
        <v>1</v>
      </c>
      <c r="R173" s="2">
        <v>4445</v>
      </c>
    </row>
    <row r="174" spans="1:18" ht="15.75" thickBot="1" x14ac:dyDescent="0.3">
      <c r="A174" s="10" t="s">
        <v>784</v>
      </c>
      <c r="B174" s="10" t="s">
        <v>867</v>
      </c>
      <c r="C174" s="10" t="s">
        <v>871</v>
      </c>
      <c r="N174" s="24" t="s">
        <v>54</v>
      </c>
      <c r="O174" s="14" t="s">
        <v>784</v>
      </c>
      <c r="P174" s="15" t="s">
        <v>872</v>
      </c>
      <c r="Q174" s="2">
        <v>2</v>
      </c>
      <c r="R174" s="2">
        <v>1099</v>
      </c>
    </row>
    <row r="175" spans="1:18" ht="15.75" thickBot="1" x14ac:dyDescent="0.3">
      <c r="A175" s="10" t="s">
        <v>784</v>
      </c>
      <c r="B175" s="10" t="s">
        <v>867</v>
      </c>
      <c r="C175" s="10" t="s">
        <v>596</v>
      </c>
      <c r="N175" s="24" t="s">
        <v>54</v>
      </c>
      <c r="O175" s="14" t="s">
        <v>784</v>
      </c>
      <c r="P175" s="15" t="s">
        <v>873</v>
      </c>
      <c r="Q175" s="2">
        <v>7</v>
      </c>
      <c r="R175" s="2">
        <v>1101</v>
      </c>
    </row>
    <row r="176" spans="1:18" ht="15.75" thickBot="1" x14ac:dyDescent="0.3">
      <c r="A176" s="10" t="s">
        <v>784</v>
      </c>
      <c r="B176" s="10" t="s">
        <v>867</v>
      </c>
      <c r="C176" s="10" t="s">
        <v>874</v>
      </c>
      <c r="N176" s="24" t="s">
        <v>54</v>
      </c>
      <c r="O176" s="14" t="s">
        <v>784</v>
      </c>
      <c r="P176" s="15" t="s">
        <v>875</v>
      </c>
      <c r="Q176" s="2">
        <v>3</v>
      </c>
      <c r="R176" s="2">
        <v>1135</v>
      </c>
    </row>
    <row r="177" spans="1:18" ht="15.75" thickBot="1" x14ac:dyDescent="0.3">
      <c r="A177" s="10" t="s">
        <v>784</v>
      </c>
      <c r="B177" s="10" t="s">
        <v>867</v>
      </c>
      <c r="C177" s="10" t="s">
        <v>876</v>
      </c>
      <c r="N177" s="24" t="s">
        <v>54</v>
      </c>
      <c r="O177" s="14" t="s">
        <v>784</v>
      </c>
      <c r="P177" s="15" t="s">
        <v>877</v>
      </c>
      <c r="Q177" s="2">
        <v>10</v>
      </c>
      <c r="R177" s="2">
        <v>1149</v>
      </c>
    </row>
    <row r="178" spans="1:18" ht="15.75" thickBot="1" x14ac:dyDescent="0.3">
      <c r="A178" s="10" t="s">
        <v>784</v>
      </c>
      <c r="B178" s="10" t="s">
        <v>867</v>
      </c>
      <c r="C178" s="10" t="s">
        <v>878</v>
      </c>
      <c r="N178" s="24" t="s">
        <v>54</v>
      </c>
      <c r="O178" s="14" t="s">
        <v>784</v>
      </c>
      <c r="P178" s="15" t="s">
        <v>879</v>
      </c>
      <c r="Q178" s="2">
        <v>10</v>
      </c>
      <c r="R178" s="2">
        <v>1109</v>
      </c>
    </row>
    <row r="179" spans="1:18" ht="15.75" thickBot="1" x14ac:dyDescent="0.3">
      <c r="A179" s="10" t="s">
        <v>784</v>
      </c>
      <c r="B179" s="10" t="s">
        <v>880</v>
      </c>
      <c r="C179" s="10" t="s">
        <v>722</v>
      </c>
      <c r="N179" s="24" t="s">
        <v>54</v>
      </c>
      <c r="O179" s="14" t="s">
        <v>784</v>
      </c>
      <c r="P179" s="15" t="s">
        <v>881</v>
      </c>
      <c r="Q179" s="2">
        <v>9</v>
      </c>
      <c r="R179" s="2">
        <v>5331</v>
      </c>
    </row>
    <row r="180" spans="1:18" ht="15.75" thickBot="1" x14ac:dyDescent="0.3">
      <c r="A180" s="10" t="s">
        <v>784</v>
      </c>
      <c r="B180" s="10" t="s">
        <v>880</v>
      </c>
      <c r="C180" s="10" t="s">
        <v>704</v>
      </c>
      <c r="N180" s="24" t="s">
        <v>54</v>
      </c>
      <c r="O180" s="14" t="s">
        <v>784</v>
      </c>
      <c r="P180" s="15" t="s">
        <v>882</v>
      </c>
      <c r="Q180" s="2">
        <v>8</v>
      </c>
      <c r="R180" s="2">
        <v>1119</v>
      </c>
    </row>
    <row r="181" spans="1:18" ht="15.75" thickBot="1" x14ac:dyDescent="0.3">
      <c r="A181" s="10" t="s">
        <v>784</v>
      </c>
      <c r="B181" s="10" t="s">
        <v>880</v>
      </c>
      <c r="C181" s="10" t="s">
        <v>561</v>
      </c>
      <c r="N181" s="24" t="s">
        <v>54</v>
      </c>
      <c r="O181" s="14" t="s">
        <v>784</v>
      </c>
      <c r="P181" s="15" t="s">
        <v>883</v>
      </c>
      <c r="Q181" s="2">
        <v>8</v>
      </c>
      <c r="R181" s="2">
        <v>4443</v>
      </c>
    </row>
    <row r="182" spans="1:18" ht="15.75" thickBot="1" x14ac:dyDescent="0.3">
      <c r="A182" s="10" t="s">
        <v>784</v>
      </c>
      <c r="B182" s="10" t="s">
        <v>880</v>
      </c>
      <c r="C182" s="10" t="s">
        <v>884</v>
      </c>
      <c r="N182" s="24" t="s">
        <v>54</v>
      </c>
      <c r="O182" s="14" t="s">
        <v>784</v>
      </c>
      <c r="P182" s="15" t="s">
        <v>885</v>
      </c>
      <c r="Q182" s="2">
        <v>7</v>
      </c>
      <c r="R182" s="2">
        <v>1121</v>
      </c>
    </row>
    <row r="183" spans="1:18" ht="15.75" thickBot="1" x14ac:dyDescent="0.3">
      <c r="A183" s="10" t="s">
        <v>784</v>
      </c>
      <c r="B183" s="10" t="s">
        <v>880</v>
      </c>
      <c r="C183" s="10" t="s">
        <v>886</v>
      </c>
      <c r="N183" s="24" t="s">
        <v>54</v>
      </c>
      <c r="O183" s="14" t="s">
        <v>784</v>
      </c>
      <c r="P183" s="15" t="s">
        <v>887</v>
      </c>
      <c r="Q183" s="2">
        <v>8</v>
      </c>
      <c r="R183" s="2">
        <v>1123</v>
      </c>
    </row>
    <row r="184" spans="1:18" ht="15.75" thickBot="1" x14ac:dyDescent="0.3">
      <c r="A184" s="10" t="s">
        <v>784</v>
      </c>
      <c r="B184" s="10" t="s">
        <v>888</v>
      </c>
      <c r="C184" s="10" t="s">
        <v>888</v>
      </c>
      <c r="N184" s="24" t="s">
        <v>54</v>
      </c>
      <c r="O184" s="14" t="s">
        <v>784</v>
      </c>
      <c r="P184" s="15" t="s">
        <v>889</v>
      </c>
      <c r="Q184" s="2">
        <v>1</v>
      </c>
      <c r="R184" s="2">
        <v>1232</v>
      </c>
    </row>
    <row r="185" spans="1:18" ht="15.75" thickBot="1" x14ac:dyDescent="0.3">
      <c r="A185" s="10" t="s">
        <v>784</v>
      </c>
      <c r="B185" s="10" t="s">
        <v>888</v>
      </c>
      <c r="C185" s="10" t="s">
        <v>890</v>
      </c>
      <c r="N185" s="24" t="s">
        <v>54</v>
      </c>
      <c r="O185" s="14" t="s">
        <v>784</v>
      </c>
      <c r="P185" s="15" t="s">
        <v>891</v>
      </c>
      <c r="Q185" s="2">
        <v>2</v>
      </c>
      <c r="R185" s="2">
        <v>4465</v>
      </c>
    </row>
    <row r="186" spans="1:18" ht="15.75" thickBot="1" x14ac:dyDescent="0.3">
      <c r="A186" s="10" t="s">
        <v>784</v>
      </c>
      <c r="B186" s="10" t="s">
        <v>888</v>
      </c>
      <c r="C186" s="10" t="s">
        <v>892</v>
      </c>
      <c r="N186" s="24" t="s">
        <v>54</v>
      </c>
      <c r="O186" s="14" t="s">
        <v>784</v>
      </c>
      <c r="P186" s="15" t="s">
        <v>893</v>
      </c>
      <c r="Q186" s="2">
        <v>2</v>
      </c>
      <c r="R186" s="2">
        <v>1192</v>
      </c>
    </row>
    <row r="187" spans="1:18" ht="15.75" thickBot="1" x14ac:dyDescent="0.3">
      <c r="A187" s="10" t="s">
        <v>784</v>
      </c>
      <c r="B187" s="10" t="s">
        <v>888</v>
      </c>
      <c r="C187" s="10" t="s">
        <v>894</v>
      </c>
      <c r="N187" s="24" t="s">
        <v>54</v>
      </c>
      <c r="O187" s="14" t="s">
        <v>784</v>
      </c>
      <c r="P187" s="15" t="s">
        <v>895</v>
      </c>
      <c r="Q187" s="2">
        <v>9</v>
      </c>
      <c r="R187" s="2">
        <v>1138</v>
      </c>
    </row>
    <row r="188" spans="1:18" ht="15.75" thickBot="1" x14ac:dyDescent="0.3">
      <c r="A188" s="10" t="s">
        <v>784</v>
      </c>
      <c r="B188" s="10" t="s">
        <v>888</v>
      </c>
      <c r="C188" s="10" t="s">
        <v>896</v>
      </c>
      <c r="N188" s="24" t="s">
        <v>54</v>
      </c>
      <c r="O188" s="14" t="s">
        <v>784</v>
      </c>
      <c r="P188" s="15" t="s">
        <v>897</v>
      </c>
      <c r="Q188" s="2">
        <v>3</v>
      </c>
      <c r="R188" s="2">
        <v>5237</v>
      </c>
    </row>
    <row r="189" spans="1:18" ht="15.75" thickBot="1" x14ac:dyDescent="0.3">
      <c r="A189" s="10" t="s">
        <v>784</v>
      </c>
      <c r="B189" s="10" t="s">
        <v>620</v>
      </c>
      <c r="C189" s="10" t="s">
        <v>898</v>
      </c>
      <c r="N189" s="24" t="s">
        <v>54</v>
      </c>
      <c r="O189" s="14" t="s">
        <v>784</v>
      </c>
      <c r="P189" s="15" t="s">
        <v>899</v>
      </c>
      <c r="Q189" s="2">
        <v>3</v>
      </c>
      <c r="R189" s="2">
        <v>1227</v>
      </c>
    </row>
    <row r="190" spans="1:18" ht="15.75" thickBot="1" x14ac:dyDescent="0.3">
      <c r="A190" s="10" t="s">
        <v>784</v>
      </c>
      <c r="B190" s="10" t="s">
        <v>620</v>
      </c>
      <c r="C190" s="10" t="s">
        <v>900</v>
      </c>
      <c r="N190" s="24" t="s">
        <v>54</v>
      </c>
      <c r="O190" s="14" t="s">
        <v>784</v>
      </c>
      <c r="P190" s="15" t="s">
        <v>901</v>
      </c>
      <c r="Q190" s="2">
        <v>9</v>
      </c>
      <c r="R190" s="2">
        <v>1140</v>
      </c>
    </row>
    <row r="191" spans="1:18" ht="15.75" thickBot="1" x14ac:dyDescent="0.3">
      <c r="A191" s="10" t="s">
        <v>784</v>
      </c>
      <c r="B191" s="10" t="s">
        <v>620</v>
      </c>
      <c r="C191" s="10" t="s">
        <v>902</v>
      </c>
      <c r="N191" s="24" t="s">
        <v>54</v>
      </c>
      <c r="O191" s="14" t="s">
        <v>784</v>
      </c>
      <c r="P191" s="15" t="s">
        <v>903</v>
      </c>
      <c r="Q191" s="2">
        <v>10</v>
      </c>
      <c r="R191" s="2">
        <v>1182</v>
      </c>
    </row>
    <row r="192" spans="1:18" ht="15.75" thickBot="1" x14ac:dyDescent="0.3">
      <c r="A192" s="10" t="s">
        <v>784</v>
      </c>
      <c r="B192" s="10" t="s">
        <v>620</v>
      </c>
      <c r="C192" s="10" t="s">
        <v>904</v>
      </c>
      <c r="N192" s="24" t="s">
        <v>54</v>
      </c>
      <c r="O192" s="14" t="s">
        <v>784</v>
      </c>
      <c r="P192" s="15" t="s">
        <v>905</v>
      </c>
      <c r="Q192" s="2">
        <v>3</v>
      </c>
      <c r="R192" s="2">
        <v>1145</v>
      </c>
    </row>
    <row r="193" spans="1:18" ht="15.75" thickBot="1" x14ac:dyDescent="0.3">
      <c r="A193" s="10" t="s">
        <v>784</v>
      </c>
      <c r="B193" s="10" t="s">
        <v>620</v>
      </c>
      <c r="C193" s="10" t="s">
        <v>906</v>
      </c>
      <c r="N193" s="24" t="s">
        <v>54</v>
      </c>
      <c r="O193" s="14" t="s">
        <v>784</v>
      </c>
      <c r="P193" s="15" t="s">
        <v>907</v>
      </c>
      <c r="Q193" s="2">
        <v>6</v>
      </c>
      <c r="R193" s="2">
        <v>1095</v>
      </c>
    </row>
    <row r="194" spans="1:18" ht="15.75" thickBot="1" x14ac:dyDescent="0.3">
      <c r="A194" s="10" t="s">
        <v>784</v>
      </c>
      <c r="B194" s="10" t="s">
        <v>620</v>
      </c>
      <c r="C194" s="10" t="s">
        <v>908</v>
      </c>
      <c r="N194" s="24" t="s">
        <v>54</v>
      </c>
      <c r="O194" s="14" t="s">
        <v>784</v>
      </c>
      <c r="P194" s="15" t="s">
        <v>909</v>
      </c>
      <c r="Q194" s="2">
        <v>6</v>
      </c>
      <c r="R194" s="2">
        <v>1233</v>
      </c>
    </row>
    <row r="195" spans="1:18" ht="15.75" thickBot="1" x14ac:dyDescent="0.3">
      <c r="A195" s="10" t="s">
        <v>784</v>
      </c>
      <c r="B195" s="10" t="s">
        <v>620</v>
      </c>
      <c r="C195" s="10" t="s">
        <v>910</v>
      </c>
      <c r="N195" s="24" t="s">
        <v>54</v>
      </c>
      <c r="O195" s="14" t="s">
        <v>784</v>
      </c>
      <c r="P195" s="15" t="s">
        <v>911</v>
      </c>
      <c r="Q195" s="2">
        <v>4</v>
      </c>
      <c r="R195" s="2">
        <v>1148</v>
      </c>
    </row>
    <row r="196" spans="1:18" ht="15.75" thickBot="1" x14ac:dyDescent="0.3">
      <c r="A196" s="10" t="s">
        <v>784</v>
      </c>
      <c r="B196" s="10" t="s">
        <v>620</v>
      </c>
      <c r="C196" s="10" t="s">
        <v>912</v>
      </c>
      <c r="N196" s="24" t="s">
        <v>54</v>
      </c>
      <c r="O196" s="14" t="s">
        <v>784</v>
      </c>
      <c r="P196" s="15" t="s">
        <v>913</v>
      </c>
      <c r="Q196" s="2">
        <v>4</v>
      </c>
      <c r="R196" s="2">
        <v>4479</v>
      </c>
    </row>
    <row r="197" spans="1:18" ht="15.75" thickBot="1" x14ac:dyDescent="0.3">
      <c r="A197" s="10" t="s">
        <v>784</v>
      </c>
      <c r="B197" s="10" t="s">
        <v>620</v>
      </c>
      <c r="C197" s="10" t="s">
        <v>914</v>
      </c>
      <c r="N197" s="24" t="s">
        <v>54</v>
      </c>
      <c r="O197" s="14" t="s">
        <v>784</v>
      </c>
      <c r="P197" s="15" t="s">
        <v>915</v>
      </c>
      <c r="Q197" s="2">
        <v>7</v>
      </c>
      <c r="R197" s="2">
        <v>4948</v>
      </c>
    </row>
    <row r="198" spans="1:18" ht="15.75" thickBot="1" x14ac:dyDescent="0.3">
      <c r="A198" s="10" t="s">
        <v>784</v>
      </c>
      <c r="B198" s="10" t="s">
        <v>620</v>
      </c>
      <c r="C198" s="10" t="s">
        <v>916</v>
      </c>
      <c r="N198" s="24" t="s">
        <v>54</v>
      </c>
      <c r="O198" s="14" t="s">
        <v>784</v>
      </c>
      <c r="P198" s="15" t="s">
        <v>917</v>
      </c>
      <c r="Q198" s="2">
        <v>4</v>
      </c>
      <c r="R198" s="2">
        <v>4448</v>
      </c>
    </row>
    <row r="199" spans="1:18" ht="15.75" thickBot="1" x14ac:dyDescent="0.3">
      <c r="A199" s="10" t="s">
        <v>784</v>
      </c>
      <c r="B199" s="10" t="s">
        <v>620</v>
      </c>
      <c r="C199" s="10" t="s">
        <v>918</v>
      </c>
      <c r="N199" s="24" t="s">
        <v>54</v>
      </c>
      <c r="O199" s="14" t="s">
        <v>784</v>
      </c>
      <c r="P199" s="15" t="s">
        <v>919</v>
      </c>
      <c r="Q199" s="2">
        <v>4</v>
      </c>
      <c r="R199" s="2">
        <v>1212</v>
      </c>
    </row>
    <row r="200" spans="1:18" ht="15.75" thickBot="1" x14ac:dyDescent="0.3">
      <c r="A200" s="10" t="s">
        <v>784</v>
      </c>
      <c r="B200" s="10" t="s">
        <v>620</v>
      </c>
      <c r="C200" s="10" t="s">
        <v>632</v>
      </c>
      <c r="N200" s="24" t="s">
        <v>54</v>
      </c>
      <c r="O200" s="14" t="s">
        <v>784</v>
      </c>
      <c r="P200" s="15" t="s">
        <v>920</v>
      </c>
      <c r="Q200" s="2">
        <v>3</v>
      </c>
      <c r="R200" s="2">
        <v>1171</v>
      </c>
    </row>
    <row r="201" spans="1:18" ht="15.75" thickBot="1" x14ac:dyDescent="0.3">
      <c r="A201" s="10" t="s">
        <v>784</v>
      </c>
      <c r="B201" s="10" t="s">
        <v>620</v>
      </c>
      <c r="C201" s="10" t="s">
        <v>921</v>
      </c>
      <c r="N201" s="24" t="s">
        <v>54</v>
      </c>
      <c r="O201" s="14" t="s">
        <v>784</v>
      </c>
      <c r="P201" s="15" t="s">
        <v>922</v>
      </c>
      <c r="Q201" s="2">
        <v>3</v>
      </c>
      <c r="R201" s="2">
        <v>1193</v>
      </c>
    </row>
    <row r="202" spans="1:18" ht="15.75" thickBot="1" x14ac:dyDescent="0.3">
      <c r="A202" s="10" t="s">
        <v>784</v>
      </c>
      <c r="B202" s="10" t="s">
        <v>923</v>
      </c>
      <c r="C202" s="10" t="s">
        <v>924</v>
      </c>
      <c r="N202" s="24" t="s">
        <v>54</v>
      </c>
      <c r="O202" s="14" t="s">
        <v>784</v>
      </c>
      <c r="P202" s="15" t="s">
        <v>925</v>
      </c>
      <c r="Q202" s="2">
        <v>8</v>
      </c>
      <c r="R202" s="2">
        <v>1151</v>
      </c>
    </row>
    <row r="203" spans="1:18" ht="15.75" thickBot="1" x14ac:dyDescent="0.3">
      <c r="A203" s="10" t="s">
        <v>784</v>
      </c>
      <c r="B203" s="10" t="s">
        <v>923</v>
      </c>
      <c r="C203" s="10" t="s">
        <v>926</v>
      </c>
      <c r="N203" s="24" t="s">
        <v>54</v>
      </c>
      <c r="O203" s="14" t="s">
        <v>784</v>
      </c>
      <c r="P203" s="15" t="s">
        <v>927</v>
      </c>
      <c r="Q203" s="2">
        <v>6</v>
      </c>
      <c r="R203" s="2">
        <v>1152</v>
      </c>
    </row>
    <row r="204" spans="1:18" ht="15.75" thickBot="1" x14ac:dyDescent="0.3">
      <c r="A204" s="10" t="s">
        <v>784</v>
      </c>
      <c r="B204" s="10" t="s">
        <v>923</v>
      </c>
      <c r="C204" s="10" t="s">
        <v>928</v>
      </c>
      <c r="N204" s="24" t="s">
        <v>54</v>
      </c>
      <c r="O204" s="14" t="s">
        <v>784</v>
      </c>
      <c r="P204" s="15" t="s">
        <v>929</v>
      </c>
      <c r="Q204" s="2">
        <v>6</v>
      </c>
      <c r="R204" s="2">
        <v>4442</v>
      </c>
    </row>
    <row r="205" spans="1:18" ht="15.75" thickBot="1" x14ac:dyDescent="0.3">
      <c r="A205" s="10" t="s">
        <v>784</v>
      </c>
      <c r="B205" s="10" t="s">
        <v>923</v>
      </c>
      <c r="C205" s="10" t="s">
        <v>648</v>
      </c>
      <c r="N205" s="24" t="s">
        <v>54</v>
      </c>
      <c r="O205" s="14" t="s">
        <v>784</v>
      </c>
      <c r="P205" s="15" t="s">
        <v>930</v>
      </c>
      <c r="Q205" s="2">
        <v>8</v>
      </c>
      <c r="R205" s="2">
        <v>1091</v>
      </c>
    </row>
    <row r="206" spans="1:18" ht="15.75" thickBot="1" x14ac:dyDescent="0.3">
      <c r="A206" s="10" t="s">
        <v>784</v>
      </c>
      <c r="B206" s="10" t="s">
        <v>923</v>
      </c>
      <c r="C206" s="10" t="s">
        <v>931</v>
      </c>
      <c r="N206" s="24" t="s">
        <v>54</v>
      </c>
      <c r="O206" s="14" t="s">
        <v>784</v>
      </c>
      <c r="P206" s="15" t="s">
        <v>932</v>
      </c>
      <c r="Q206" s="2">
        <v>3</v>
      </c>
      <c r="R206" s="2">
        <v>1134</v>
      </c>
    </row>
    <row r="207" spans="1:18" ht="15.75" thickBot="1" x14ac:dyDescent="0.3">
      <c r="A207" s="10" t="s">
        <v>784</v>
      </c>
      <c r="B207" s="10" t="s">
        <v>923</v>
      </c>
      <c r="C207" s="10" t="s">
        <v>515</v>
      </c>
      <c r="N207" s="24" t="s">
        <v>54</v>
      </c>
      <c r="O207" s="14" t="s">
        <v>784</v>
      </c>
      <c r="P207" s="15" t="s">
        <v>933</v>
      </c>
      <c r="Q207" s="2">
        <v>10</v>
      </c>
      <c r="R207" s="2">
        <v>1165</v>
      </c>
    </row>
    <row r="208" spans="1:18" ht="15.75" thickBot="1" x14ac:dyDescent="0.3">
      <c r="A208" s="10" t="s">
        <v>784</v>
      </c>
      <c r="B208" s="10" t="s">
        <v>923</v>
      </c>
      <c r="C208" s="10" t="s">
        <v>934</v>
      </c>
      <c r="N208" s="24" t="s">
        <v>54</v>
      </c>
      <c r="O208" s="14" t="s">
        <v>784</v>
      </c>
      <c r="P208" s="15" t="s">
        <v>935</v>
      </c>
      <c r="Q208" s="2">
        <v>4</v>
      </c>
      <c r="R208" s="2">
        <v>1167</v>
      </c>
    </row>
    <row r="209" spans="1:18" ht="15.75" thickBot="1" x14ac:dyDescent="0.3">
      <c r="A209" s="10" t="s">
        <v>784</v>
      </c>
      <c r="B209" s="10" t="s">
        <v>936</v>
      </c>
      <c r="C209" s="10" t="s">
        <v>937</v>
      </c>
      <c r="N209" s="24" t="s">
        <v>54</v>
      </c>
      <c r="O209" s="14" t="s">
        <v>784</v>
      </c>
      <c r="P209" s="15" t="s">
        <v>938</v>
      </c>
      <c r="Q209" s="2">
        <v>4</v>
      </c>
      <c r="R209" s="2">
        <v>4468</v>
      </c>
    </row>
    <row r="210" spans="1:18" ht="15.75" thickBot="1" x14ac:dyDescent="0.3">
      <c r="A210" s="10" t="s">
        <v>784</v>
      </c>
      <c r="B210" s="10" t="s">
        <v>936</v>
      </c>
      <c r="C210" s="10" t="s">
        <v>939</v>
      </c>
      <c r="N210" s="24" t="s">
        <v>54</v>
      </c>
      <c r="O210" s="14" t="s">
        <v>784</v>
      </c>
      <c r="P210" s="15" t="s">
        <v>940</v>
      </c>
      <c r="Q210" s="2">
        <v>5</v>
      </c>
      <c r="R210" s="2">
        <v>4454</v>
      </c>
    </row>
    <row r="211" spans="1:18" ht="15.75" thickBot="1" x14ac:dyDescent="0.3">
      <c r="A211" s="10" t="s">
        <v>784</v>
      </c>
      <c r="B211" s="10" t="s">
        <v>936</v>
      </c>
      <c r="C211" s="10" t="s">
        <v>941</v>
      </c>
      <c r="N211" s="24" t="s">
        <v>54</v>
      </c>
      <c r="O211" s="14" t="s">
        <v>784</v>
      </c>
      <c r="P211" s="15" t="s">
        <v>942</v>
      </c>
      <c r="Q211" s="2">
        <v>5</v>
      </c>
      <c r="R211" s="2">
        <v>1160</v>
      </c>
    </row>
    <row r="212" spans="1:18" ht="15.75" thickBot="1" x14ac:dyDescent="0.3">
      <c r="A212" s="10" t="s">
        <v>784</v>
      </c>
      <c r="B212" s="10" t="s">
        <v>936</v>
      </c>
      <c r="C212" s="10" t="s">
        <v>722</v>
      </c>
      <c r="N212" s="24" t="s">
        <v>54</v>
      </c>
      <c r="O212" s="14" t="s">
        <v>784</v>
      </c>
      <c r="P212" s="15" t="s">
        <v>943</v>
      </c>
      <c r="Q212" s="2">
        <v>8</v>
      </c>
      <c r="R212" s="2">
        <v>1153</v>
      </c>
    </row>
    <row r="213" spans="1:18" ht="15.75" thickBot="1" x14ac:dyDescent="0.3">
      <c r="A213" s="10" t="s">
        <v>784</v>
      </c>
      <c r="B213" s="10" t="s">
        <v>936</v>
      </c>
      <c r="C213" s="10" t="s">
        <v>944</v>
      </c>
      <c r="N213" s="24" t="s">
        <v>54</v>
      </c>
      <c r="O213" s="14" t="s">
        <v>784</v>
      </c>
      <c r="P213" s="15" t="s">
        <v>945</v>
      </c>
      <c r="Q213" s="2">
        <v>3</v>
      </c>
      <c r="R213" s="2">
        <v>1088</v>
      </c>
    </row>
    <row r="214" spans="1:18" ht="15.75" thickBot="1" x14ac:dyDescent="0.3">
      <c r="A214" s="10" t="s">
        <v>784</v>
      </c>
      <c r="B214" s="10" t="s">
        <v>946</v>
      </c>
      <c r="C214" s="10" t="s">
        <v>946</v>
      </c>
      <c r="N214" s="24" t="s">
        <v>54</v>
      </c>
      <c r="O214" s="14" t="s">
        <v>784</v>
      </c>
      <c r="P214" s="15" t="s">
        <v>947</v>
      </c>
      <c r="Q214" s="2">
        <v>1</v>
      </c>
      <c r="R214" s="2">
        <v>1105</v>
      </c>
    </row>
    <row r="215" spans="1:18" ht="15.75" thickBot="1" x14ac:dyDescent="0.3">
      <c r="A215" s="10" t="s">
        <v>784</v>
      </c>
      <c r="B215" s="10" t="s">
        <v>946</v>
      </c>
      <c r="C215" s="10" t="s">
        <v>948</v>
      </c>
      <c r="N215" s="24" t="s">
        <v>54</v>
      </c>
      <c r="O215" s="14" t="s">
        <v>784</v>
      </c>
      <c r="P215" s="15" t="s">
        <v>949</v>
      </c>
      <c r="Q215" s="2">
        <v>7</v>
      </c>
      <c r="R215" s="2">
        <v>1081</v>
      </c>
    </row>
    <row r="216" spans="1:18" ht="15.75" thickBot="1" x14ac:dyDescent="0.3">
      <c r="A216" s="10" t="s">
        <v>784</v>
      </c>
      <c r="B216" s="10" t="s">
        <v>946</v>
      </c>
      <c r="C216" s="10" t="s">
        <v>950</v>
      </c>
      <c r="N216" s="24" t="s">
        <v>54</v>
      </c>
      <c r="O216" s="14" t="s">
        <v>784</v>
      </c>
      <c r="P216" s="15" t="s">
        <v>951</v>
      </c>
      <c r="Q216" s="2">
        <v>9</v>
      </c>
      <c r="R216" s="2">
        <v>1155</v>
      </c>
    </row>
    <row r="217" spans="1:18" ht="15.75" thickBot="1" x14ac:dyDescent="0.3">
      <c r="A217" s="10" t="s">
        <v>784</v>
      </c>
      <c r="B217" s="10" t="s">
        <v>946</v>
      </c>
      <c r="C217" s="10" t="s">
        <v>952</v>
      </c>
      <c r="N217" s="24" t="s">
        <v>54</v>
      </c>
      <c r="O217" s="14" t="s">
        <v>784</v>
      </c>
      <c r="P217" s="15" t="s">
        <v>953</v>
      </c>
      <c r="Q217" s="2">
        <v>2</v>
      </c>
      <c r="R217" s="2">
        <v>1143</v>
      </c>
    </row>
    <row r="218" spans="1:18" ht="15.75" thickBot="1" x14ac:dyDescent="0.3">
      <c r="A218" s="10" t="s">
        <v>784</v>
      </c>
      <c r="B218" s="10" t="s">
        <v>946</v>
      </c>
      <c r="C218" s="10" t="s">
        <v>954</v>
      </c>
      <c r="N218" s="24" t="s">
        <v>54</v>
      </c>
      <c r="O218" s="14" t="s">
        <v>784</v>
      </c>
      <c r="P218" s="15" t="s">
        <v>955</v>
      </c>
      <c r="Q218" s="2">
        <v>2</v>
      </c>
      <c r="R218" s="2">
        <v>4463</v>
      </c>
    </row>
    <row r="219" spans="1:18" ht="15.75" thickBot="1" x14ac:dyDescent="0.3">
      <c r="A219" s="10" t="s">
        <v>784</v>
      </c>
      <c r="B219" s="10" t="s">
        <v>946</v>
      </c>
      <c r="C219" s="10" t="s">
        <v>956</v>
      </c>
      <c r="N219" s="24" t="s">
        <v>54</v>
      </c>
      <c r="O219" s="14" t="s">
        <v>784</v>
      </c>
      <c r="P219" s="15" t="s">
        <v>957</v>
      </c>
      <c r="Q219" s="2">
        <v>9</v>
      </c>
      <c r="R219" s="2">
        <v>6331</v>
      </c>
    </row>
    <row r="220" spans="1:18" ht="15.75" thickBot="1" x14ac:dyDescent="0.3">
      <c r="A220" s="10" t="s">
        <v>784</v>
      </c>
      <c r="B220" s="10" t="s">
        <v>946</v>
      </c>
      <c r="C220" s="10" t="s">
        <v>958</v>
      </c>
      <c r="N220" s="24" t="s">
        <v>54</v>
      </c>
      <c r="O220" s="14" t="s">
        <v>784</v>
      </c>
      <c r="P220" s="15" t="s">
        <v>959</v>
      </c>
      <c r="Q220" s="2">
        <v>9</v>
      </c>
      <c r="R220" s="2">
        <v>1086</v>
      </c>
    </row>
    <row r="221" spans="1:18" ht="15.75" thickBot="1" x14ac:dyDescent="0.3">
      <c r="A221" s="10" t="s">
        <v>784</v>
      </c>
      <c r="B221" s="10" t="s">
        <v>960</v>
      </c>
      <c r="C221" s="10" t="s">
        <v>960</v>
      </c>
      <c r="N221" s="24" t="s">
        <v>54</v>
      </c>
      <c r="O221" s="14" t="s">
        <v>784</v>
      </c>
      <c r="P221" s="15" t="s">
        <v>961</v>
      </c>
      <c r="Q221" s="2">
        <v>7</v>
      </c>
      <c r="R221" s="2">
        <v>1131</v>
      </c>
    </row>
    <row r="222" spans="1:18" ht="15.75" thickBot="1" x14ac:dyDescent="0.3">
      <c r="A222" s="10" t="s">
        <v>784</v>
      </c>
      <c r="B222" s="10" t="s">
        <v>960</v>
      </c>
      <c r="C222" s="10" t="s">
        <v>962</v>
      </c>
      <c r="N222" s="24" t="s">
        <v>54</v>
      </c>
      <c r="O222" s="14" t="s">
        <v>784</v>
      </c>
      <c r="P222" s="15" t="s">
        <v>963</v>
      </c>
      <c r="Q222" s="2">
        <v>2</v>
      </c>
      <c r="R222" s="2">
        <v>1235</v>
      </c>
    </row>
    <row r="223" spans="1:18" ht="15.75" thickBot="1" x14ac:dyDescent="0.3">
      <c r="A223" s="10" t="s">
        <v>784</v>
      </c>
      <c r="B223" s="10" t="s">
        <v>960</v>
      </c>
      <c r="C223" s="10" t="s">
        <v>964</v>
      </c>
      <c r="N223" s="24" t="s">
        <v>54</v>
      </c>
      <c r="O223" s="14" t="s">
        <v>784</v>
      </c>
      <c r="P223" s="15" t="s">
        <v>965</v>
      </c>
      <c r="Q223" s="2">
        <v>3</v>
      </c>
      <c r="R223" s="2">
        <v>1156</v>
      </c>
    </row>
    <row r="224" spans="1:18" ht="15.75" thickBot="1" x14ac:dyDescent="0.3">
      <c r="A224" s="10" t="s">
        <v>784</v>
      </c>
      <c r="B224" s="10" t="s">
        <v>960</v>
      </c>
      <c r="C224" s="10" t="s">
        <v>966</v>
      </c>
      <c r="N224" s="24" t="s">
        <v>54</v>
      </c>
      <c r="O224" s="14" t="s">
        <v>784</v>
      </c>
      <c r="P224" s="15" t="s">
        <v>967</v>
      </c>
      <c r="Q224" s="2">
        <v>6</v>
      </c>
      <c r="R224" s="2">
        <v>1111</v>
      </c>
    </row>
    <row r="225" spans="1:18" ht="15.75" thickBot="1" x14ac:dyDescent="0.3">
      <c r="A225" s="10" t="s">
        <v>784</v>
      </c>
      <c r="B225" s="10" t="s">
        <v>968</v>
      </c>
      <c r="C225" s="10" t="s">
        <v>561</v>
      </c>
      <c r="N225" s="24" t="s">
        <v>54</v>
      </c>
      <c r="O225" s="14" t="s">
        <v>784</v>
      </c>
      <c r="P225" s="15" t="s">
        <v>969</v>
      </c>
      <c r="Q225" s="2">
        <v>8</v>
      </c>
      <c r="R225" s="2">
        <v>1157</v>
      </c>
    </row>
    <row r="226" spans="1:18" ht="15.75" thickBot="1" x14ac:dyDescent="0.3">
      <c r="A226" s="10" t="s">
        <v>784</v>
      </c>
      <c r="B226" s="10" t="s">
        <v>968</v>
      </c>
      <c r="C226" s="10" t="s">
        <v>902</v>
      </c>
      <c r="N226" s="24" t="s">
        <v>54</v>
      </c>
      <c r="O226" s="14" t="s">
        <v>784</v>
      </c>
      <c r="P226" s="15" t="s">
        <v>970</v>
      </c>
      <c r="Q226" s="2">
        <v>5</v>
      </c>
      <c r="R226" s="2">
        <v>1142</v>
      </c>
    </row>
    <row r="227" spans="1:18" ht="15.75" thickBot="1" x14ac:dyDescent="0.3">
      <c r="A227" s="10" t="s">
        <v>784</v>
      </c>
      <c r="B227" s="10" t="s">
        <v>968</v>
      </c>
      <c r="C227" s="10" t="s">
        <v>971</v>
      </c>
      <c r="N227" s="24" t="s">
        <v>54</v>
      </c>
      <c r="O227" s="14" t="s">
        <v>784</v>
      </c>
      <c r="P227" s="15" t="s">
        <v>972</v>
      </c>
      <c r="Q227" s="2">
        <v>5</v>
      </c>
      <c r="R227" s="2">
        <v>4455</v>
      </c>
    </row>
    <row r="228" spans="1:18" ht="15.75" thickBot="1" x14ac:dyDescent="0.3">
      <c r="A228" s="10" t="s">
        <v>973</v>
      </c>
      <c r="B228" s="10" t="s">
        <v>973</v>
      </c>
      <c r="C228" s="10" t="s">
        <v>974</v>
      </c>
      <c r="N228" s="24" t="s">
        <v>54</v>
      </c>
      <c r="O228" s="14" t="s">
        <v>784</v>
      </c>
      <c r="P228" s="15" t="s">
        <v>975</v>
      </c>
      <c r="Q228" s="2">
        <v>5</v>
      </c>
      <c r="R228" s="2">
        <v>1159</v>
      </c>
    </row>
    <row r="229" spans="1:18" ht="15.75" thickBot="1" x14ac:dyDescent="0.3">
      <c r="A229" s="10" t="s">
        <v>973</v>
      </c>
      <c r="B229" s="10" t="s">
        <v>973</v>
      </c>
      <c r="C229" s="10" t="s">
        <v>976</v>
      </c>
      <c r="N229" s="24" t="s">
        <v>54</v>
      </c>
      <c r="O229" s="14" t="s">
        <v>784</v>
      </c>
      <c r="P229" s="15" t="s">
        <v>977</v>
      </c>
      <c r="Q229" s="2">
        <v>6</v>
      </c>
      <c r="R229" s="2">
        <v>1208</v>
      </c>
    </row>
    <row r="230" spans="1:18" ht="15.75" thickBot="1" x14ac:dyDescent="0.3">
      <c r="A230" s="10" t="s">
        <v>973</v>
      </c>
      <c r="B230" s="10" t="s">
        <v>973</v>
      </c>
      <c r="C230" s="10" t="s">
        <v>978</v>
      </c>
      <c r="N230" s="24" t="s">
        <v>54</v>
      </c>
      <c r="O230" s="14" t="s">
        <v>784</v>
      </c>
      <c r="P230" s="15" t="s">
        <v>979</v>
      </c>
      <c r="Q230" s="2">
        <v>1</v>
      </c>
      <c r="R230" s="2">
        <v>1154</v>
      </c>
    </row>
    <row r="231" spans="1:18" ht="15.75" thickBot="1" x14ac:dyDescent="0.3">
      <c r="A231" s="10" t="s">
        <v>973</v>
      </c>
      <c r="B231" s="10" t="s">
        <v>973</v>
      </c>
      <c r="C231" s="10" t="s">
        <v>980</v>
      </c>
      <c r="N231" s="24" t="s">
        <v>54</v>
      </c>
      <c r="O231" s="14" t="s">
        <v>784</v>
      </c>
      <c r="P231" s="15" t="s">
        <v>981</v>
      </c>
      <c r="Q231" s="2">
        <v>10</v>
      </c>
      <c r="R231" s="2">
        <v>1094</v>
      </c>
    </row>
    <row r="232" spans="1:18" ht="15.75" thickBot="1" x14ac:dyDescent="0.3">
      <c r="A232" s="10" t="s">
        <v>973</v>
      </c>
      <c r="B232" s="10" t="s">
        <v>973</v>
      </c>
      <c r="C232" s="10" t="s">
        <v>982</v>
      </c>
      <c r="N232" s="24" t="s">
        <v>54</v>
      </c>
      <c r="O232" s="14" t="s">
        <v>784</v>
      </c>
      <c r="P232" s="15" t="s">
        <v>983</v>
      </c>
      <c r="Q232" s="2">
        <v>7</v>
      </c>
      <c r="R232" s="2">
        <v>1092</v>
      </c>
    </row>
    <row r="233" spans="1:18" ht="15.75" thickBot="1" x14ac:dyDescent="0.3">
      <c r="A233" s="10" t="s">
        <v>973</v>
      </c>
      <c r="B233" s="10" t="s">
        <v>973</v>
      </c>
      <c r="C233" s="10" t="s">
        <v>984</v>
      </c>
      <c r="N233" s="24" t="s">
        <v>54</v>
      </c>
      <c r="O233" s="14" t="s">
        <v>784</v>
      </c>
      <c r="P233" s="15" t="s">
        <v>985</v>
      </c>
      <c r="Q233" s="2">
        <v>10</v>
      </c>
      <c r="R233" s="2">
        <v>1190</v>
      </c>
    </row>
    <row r="234" spans="1:18" ht="15.75" thickBot="1" x14ac:dyDescent="0.3">
      <c r="A234" s="10" t="s">
        <v>973</v>
      </c>
      <c r="B234" s="10" t="s">
        <v>973</v>
      </c>
      <c r="C234" s="10" t="s">
        <v>986</v>
      </c>
      <c r="N234" s="24" t="s">
        <v>54</v>
      </c>
      <c r="O234" s="14" t="s">
        <v>784</v>
      </c>
      <c r="P234" s="15" t="s">
        <v>987</v>
      </c>
      <c r="Q234" s="2">
        <v>1</v>
      </c>
      <c r="R234" s="2">
        <v>1162</v>
      </c>
    </row>
    <row r="235" spans="1:18" ht="15.75" thickBot="1" x14ac:dyDescent="0.3">
      <c r="A235" s="10" t="s">
        <v>973</v>
      </c>
      <c r="B235" s="10" t="s">
        <v>973</v>
      </c>
      <c r="C235" s="10" t="s">
        <v>988</v>
      </c>
      <c r="N235" s="24" t="s">
        <v>54</v>
      </c>
      <c r="O235" s="14" t="s">
        <v>784</v>
      </c>
      <c r="P235" s="15" t="s">
        <v>989</v>
      </c>
      <c r="Q235" s="2">
        <v>1</v>
      </c>
      <c r="R235" s="2">
        <v>4453</v>
      </c>
    </row>
    <row r="236" spans="1:18" ht="15.75" thickBot="1" x14ac:dyDescent="0.3">
      <c r="A236" s="10" t="s">
        <v>973</v>
      </c>
      <c r="B236" s="10" t="s">
        <v>973</v>
      </c>
      <c r="C236" s="10" t="s">
        <v>990</v>
      </c>
      <c r="N236" s="24" t="s">
        <v>54</v>
      </c>
      <c r="O236" s="14" t="s">
        <v>784</v>
      </c>
      <c r="P236" s="15" t="s">
        <v>991</v>
      </c>
      <c r="Q236" s="2">
        <v>4</v>
      </c>
      <c r="R236" s="2">
        <v>1163</v>
      </c>
    </row>
    <row r="237" spans="1:18" ht="15.75" thickBot="1" x14ac:dyDescent="0.3">
      <c r="A237" s="10" t="s">
        <v>973</v>
      </c>
      <c r="B237" s="10" t="s">
        <v>973</v>
      </c>
      <c r="C237" s="10" t="s">
        <v>992</v>
      </c>
      <c r="N237" s="24" t="s">
        <v>54</v>
      </c>
      <c r="O237" s="14" t="s">
        <v>784</v>
      </c>
      <c r="P237" s="15" t="s">
        <v>993</v>
      </c>
      <c r="Q237" s="2">
        <v>5</v>
      </c>
      <c r="R237" s="2">
        <v>1164</v>
      </c>
    </row>
    <row r="238" spans="1:18" ht="15.75" thickBot="1" x14ac:dyDescent="0.3">
      <c r="A238" s="10" t="s">
        <v>973</v>
      </c>
      <c r="B238" s="10" t="s">
        <v>973</v>
      </c>
      <c r="C238" s="10" t="s">
        <v>994</v>
      </c>
      <c r="N238" s="24" t="s">
        <v>54</v>
      </c>
      <c r="O238" s="14" t="s">
        <v>784</v>
      </c>
      <c r="P238" s="15" t="s">
        <v>995</v>
      </c>
      <c r="Q238" s="2">
        <v>4</v>
      </c>
      <c r="R238" s="2">
        <v>4447</v>
      </c>
    </row>
    <row r="239" spans="1:18" ht="15.75" thickBot="1" x14ac:dyDescent="0.3">
      <c r="A239" s="10" t="s">
        <v>973</v>
      </c>
      <c r="B239" s="10" t="s">
        <v>996</v>
      </c>
      <c r="C239" s="10" t="s">
        <v>997</v>
      </c>
      <c r="N239" s="24" t="s">
        <v>54</v>
      </c>
      <c r="O239" s="14" t="s">
        <v>784</v>
      </c>
      <c r="P239" s="15" t="s">
        <v>998</v>
      </c>
      <c r="Q239" s="2">
        <v>4</v>
      </c>
      <c r="R239" s="2">
        <v>1221</v>
      </c>
    </row>
    <row r="240" spans="1:18" ht="15.75" thickBot="1" x14ac:dyDescent="0.3">
      <c r="A240" s="10" t="s">
        <v>973</v>
      </c>
      <c r="B240" s="10" t="s">
        <v>996</v>
      </c>
      <c r="C240" s="10" t="s">
        <v>596</v>
      </c>
      <c r="N240" s="24" t="s">
        <v>54</v>
      </c>
      <c r="O240" s="14" t="s">
        <v>784</v>
      </c>
      <c r="P240" s="15" t="s">
        <v>999</v>
      </c>
      <c r="Q240" s="2">
        <v>6</v>
      </c>
      <c r="R240" s="2">
        <v>1146</v>
      </c>
    </row>
    <row r="241" spans="1:18" ht="15.75" thickBot="1" x14ac:dyDescent="0.3">
      <c r="A241" s="10" t="s">
        <v>973</v>
      </c>
      <c r="B241" s="10" t="s">
        <v>996</v>
      </c>
      <c r="C241" s="10" t="s">
        <v>1000</v>
      </c>
      <c r="N241" s="24" t="s">
        <v>54</v>
      </c>
      <c r="O241" s="14" t="s">
        <v>784</v>
      </c>
      <c r="P241" s="15" t="s">
        <v>1001</v>
      </c>
      <c r="Q241" s="2">
        <v>8</v>
      </c>
      <c r="R241" s="2">
        <v>1166</v>
      </c>
    </row>
    <row r="242" spans="1:18" ht="15.75" thickBot="1" x14ac:dyDescent="0.3">
      <c r="A242" s="10" t="s">
        <v>973</v>
      </c>
      <c r="B242" s="10" t="s">
        <v>996</v>
      </c>
      <c r="C242" s="10" t="s">
        <v>1002</v>
      </c>
      <c r="N242" s="24" t="s">
        <v>54</v>
      </c>
      <c r="O242" s="14" t="s">
        <v>784</v>
      </c>
      <c r="P242" s="15" t="s">
        <v>1003</v>
      </c>
      <c r="Q242" s="2">
        <v>10</v>
      </c>
      <c r="R242" s="2">
        <v>1117</v>
      </c>
    </row>
    <row r="243" spans="1:18" ht="15.75" thickBot="1" x14ac:dyDescent="0.3">
      <c r="A243" s="10" t="s">
        <v>973</v>
      </c>
      <c r="B243" s="10" t="s">
        <v>1004</v>
      </c>
      <c r="C243" s="10" t="s">
        <v>1005</v>
      </c>
      <c r="N243" s="24" t="s">
        <v>54</v>
      </c>
      <c r="O243" s="14" t="s">
        <v>784</v>
      </c>
      <c r="P243" s="15" t="s">
        <v>1006</v>
      </c>
      <c r="Q243" s="2">
        <v>3</v>
      </c>
      <c r="R243" s="2">
        <v>1098</v>
      </c>
    </row>
    <row r="244" spans="1:18" ht="15.75" thickBot="1" x14ac:dyDescent="0.3">
      <c r="A244" s="10" t="s">
        <v>973</v>
      </c>
      <c r="B244" s="10" t="s">
        <v>1004</v>
      </c>
      <c r="C244" s="10" t="s">
        <v>1007</v>
      </c>
      <c r="N244" s="24" t="s">
        <v>54</v>
      </c>
      <c r="O244" s="14" t="s">
        <v>784</v>
      </c>
      <c r="P244" s="15" t="s">
        <v>1008</v>
      </c>
      <c r="Q244" s="2">
        <v>9</v>
      </c>
      <c r="R244" s="2">
        <v>1236</v>
      </c>
    </row>
    <row r="245" spans="1:18" ht="15.75" thickBot="1" x14ac:dyDescent="0.3">
      <c r="A245" s="10" t="s">
        <v>973</v>
      </c>
      <c r="B245" s="10" t="s">
        <v>1004</v>
      </c>
      <c r="C245" s="10" t="s">
        <v>704</v>
      </c>
      <c r="N245" s="24" t="s">
        <v>54</v>
      </c>
      <c r="O245" s="14" t="s">
        <v>784</v>
      </c>
      <c r="P245" s="15" t="s">
        <v>1009</v>
      </c>
      <c r="Q245" s="2">
        <v>4</v>
      </c>
      <c r="R245" s="2">
        <v>1090</v>
      </c>
    </row>
    <row r="246" spans="1:18" ht="15.75" thickBot="1" x14ac:dyDescent="0.3">
      <c r="A246" s="10" t="s">
        <v>973</v>
      </c>
      <c r="B246" s="10" t="s">
        <v>1004</v>
      </c>
      <c r="C246" s="10" t="s">
        <v>561</v>
      </c>
      <c r="N246" s="24" t="s">
        <v>54</v>
      </c>
      <c r="O246" s="14" t="s">
        <v>784</v>
      </c>
      <c r="P246" s="15" t="s">
        <v>1010</v>
      </c>
      <c r="Q246" s="2">
        <v>7</v>
      </c>
      <c r="R246" s="2">
        <v>5330</v>
      </c>
    </row>
    <row r="247" spans="1:18" ht="15.75" thickBot="1" x14ac:dyDescent="0.3">
      <c r="A247" s="10" t="s">
        <v>973</v>
      </c>
      <c r="B247" s="10" t="s">
        <v>1004</v>
      </c>
      <c r="C247" s="10" t="s">
        <v>678</v>
      </c>
      <c r="N247" s="24" t="s">
        <v>54</v>
      </c>
      <c r="O247" s="14" t="s">
        <v>784</v>
      </c>
      <c r="P247" s="15" t="s">
        <v>1011</v>
      </c>
      <c r="Q247" s="2">
        <v>9</v>
      </c>
      <c r="R247" s="2">
        <v>1170</v>
      </c>
    </row>
    <row r="248" spans="1:18" ht="15.75" thickBot="1" x14ac:dyDescent="0.3">
      <c r="A248" s="10" t="s">
        <v>973</v>
      </c>
      <c r="B248" s="10" t="s">
        <v>1004</v>
      </c>
      <c r="C248" s="10" t="s">
        <v>990</v>
      </c>
      <c r="N248" s="24" t="s">
        <v>54</v>
      </c>
      <c r="O248" s="14" t="s">
        <v>784</v>
      </c>
      <c r="P248" s="15" t="s">
        <v>1012</v>
      </c>
      <c r="Q248" s="2">
        <v>5</v>
      </c>
      <c r="R248" s="2">
        <v>1096</v>
      </c>
    </row>
    <row r="249" spans="1:18" ht="15.75" thickBot="1" x14ac:dyDescent="0.3">
      <c r="A249" s="10" t="s">
        <v>973</v>
      </c>
      <c r="B249" s="10" t="s">
        <v>1004</v>
      </c>
      <c r="C249" s="10" t="s">
        <v>807</v>
      </c>
      <c r="N249" s="24" t="s">
        <v>54</v>
      </c>
      <c r="O249" s="14" t="s">
        <v>784</v>
      </c>
      <c r="P249" s="15" t="s">
        <v>1013</v>
      </c>
      <c r="Q249" s="2">
        <v>1</v>
      </c>
      <c r="R249" s="2">
        <v>4482</v>
      </c>
    </row>
    <row r="250" spans="1:18" ht="15.75" thickBot="1" x14ac:dyDescent="0.3">
      <c r="A250" s="10" t="s">
        <v>973</v>
      </c>
      <c r="B250" s="10" t="s">
        <v>1004</v>
      </c>
      <c r="C250" s="10" t="s">
        <v>1014</v>
      </c>
      <c r="N250" s="24" t="s">
        <v>54</v>
      </c>
      <c r="O250" s="14" t="s">
        <v>784</v>
      </c>
      <c r="P250" s="15" t="s">
        <v>1015</v>
      </c>
      <c r="Q250" s="2">
        <v>1</v>
      </c>
      <c r="R250" s="2">
        <v>1114</v>
      </c>
    </row>
    <row r="251" spans="1:18" ht="15.75" thickBot="1" x14ac:dyDescent="0.3">
      <c r="A251" s="10" t="s">
        <v>973</v>
      </c>
      <c r="B251" s="10" t="s">
        <v>1016</v>
      </c>
      <c r="C251" s="10" t="s">
        <v>1017</v>
      </c>
      <c r="N251" s="24" t="s">
        <v>54</v>
      </c>
      <c r="O251" s="14" t="s">
        <v>784</v>
      </c>
      <c r="P251" s="15" t="s">
        <v>1018</v>
      </c>
      <c r="Q251" s="2">
        <v>6</v>
      </c>
      <c r="R251" s="2">
        <v>4947</v>
      </c>
    </row>
    <row r="252" spans="1:18" ht="15.75" thickBot="1" x14ac:dyDescent="0.3">
      <c r="A252" s="10" t="s">
        <v>973</v>
      </c>
      <c r="B252" s="10" t="s">
        <v>1016</v>
      </c>
      <c r="C252" s="10" t="s">
        <v>1019</v>
      </c>
      <c r="N252" s="24" t="s">
        <v>54</v>
      </c>
      <c r="O252" s="14" t="s">
        <v>784</v>
      </c>
      <c r="P252" s="15" t="s">
        <v>1020</v>
      </c>
      <c r="Q252" s="2">
        <v>4</v>
      </c>
      <c r="R252" s="2">
        <v>1144</v>
      </c>
    </row>
    <row r="253" spans="1:18" ht="15.75" thickBot="1" x14ac:dyDescent="0.3">
      <c r="A253" s="10" t="s">
        <v>973</v>
      </c>
      <c r="B253" s="10" t="s">
        <v>1016</v>
      </c>
      <c r="C253" s="10" t="s">
        <v>764</v>
      </c>
      <c r="N253" s="24" t="s">
        <v>54</v>
      </c>
      <c r="O253" s="14" t="s">
        <v>784</v>
      </c>
      <c r="P253" s="15" t="s">
        <v>1021</v>
      </c>
      <c r="Q253" s="2">
        <v>6</v>
      </c>
      <c r="R253" s="2">
        <v>1173</v>
      </c>
    </row>
    <row r="254" spans="1:18" ht="15.75" thickBot="1" x14ac:dyDescent="0.3">
      <c r="A254" s="10" t="s">
        <v>973</v>
      </c>
      <c r="B254" s="10" t="s">
        <v>1022</v>
      </c>
      <c r="C254" s="10" t="s">
        <v>1022</v>
      </c>
      <c r="N254" s="24" t="s">
        <v>54</v>
      </c>
      <c r="O254" s="14" t="s">
        <v>784</v>
      </c>
      <c r="P254" s="15" t="s">
        <v>1023</v>
      </c>
      <c r="Q254" s="2">
        <v>3</v>
      </c>
      <c r="R254" s="2">
        <v>4478</v>
      </c>
    </row>
    <row r="255" spans="1:18" ht="15.75" thickBot="1" x14ac:dyDescent="0.3">
      <c r="A255" s="10" t="s">
        <v>973</v>
      </c>
      <c r="B255" s="10" t="s">
        <v>1022</v>
      </c>
      <c r="C255" s="10" t="s">
        <v>1024</v>
      </c>
      <c r="N255" s="24" t="s">
        <v>54</v>
      </c>
      <c r="O255" s="14" t="s">
        <v>784</v>
      </c>
      <c r="P255" s="15" t="s">
        <v>1025</v>
      </c>
      <c r="Q255" s="2">
        <v>3</v>
      </c>
      <c r="R255" s="2">
        <v>1197</v>
      </c>
    </row>
    <row r="256" spans="1:18" ht="15.75" thickBot="1" x14ac:dyDescent="0.3">
      <c r="A256" s="10" t="s">
        <v>973</v>
      </c>
      <c r="B256" s="10" t="s">
        <v>1022</v>
      </c>
      <c r="C256" s="10" t="s">
        <v>1026</v>
      </c>
      <c r="N256" s="24" t="s">
        <v>54</v>
      </c>
      <c r="O256" s="14" t="s">
        <v>784</v>
      </c>
      <c r="P256" s="15" t="s">
        <v>1027</v>
      </c>
      <c r="Q256" s="2">
        <v>7</v>
      </c>
      <c r="R256" s="2">
        <v>1211</v>
      </c>
    </row>
    <row r="257" spans="1:18" ht="15.75" thickBot="1" x14ac:dyDescent="0.3">
      <c r="A257" s="10" t="s">
        <v>973</v>
      </c>
      <c r="B257" s="10" t="s">
        <v>1022</v>
      </c>
      <c r="C257" s="10" t="s">
        <v>781</v>
      </c>
      <c r="N257" s="24" t="s">
        <v>54</v>
      </c>
      <c r="O257" s="14" t="s">
        <v>784</v>
      </c>
      <c r="P257" s="15" t="s">
        <v>1028</v>
      </c>
      <c r="Q257" s="2">
        <v>3</v>
      </c>
      <c r="R257" s="2">
        <v>1225</v>
      </c>
    </row>
    <row r="258" spans="1:18" ht="15.75" thickBot="1" x14ac:dyDescent="0.3">
      <c r="A258" s="10" t="s">
        <v>973</v>
      </c>
      <c r="B258" s="10" t="s">
        <v>1022</v>
      </c>
      <c r="C258" s="10" t="s">
        <v>1029</v>
      </c>
      <c r="N258" s="24" t="s">
        <v>54</v>
      </c>
      <c r="O258" s="14" t="s">
        <v>784</v>
      </c>
      <c r="P258" s="15" t="s">
        <v>1030</v>
      </c>
      <c r="Q258" s="2">
        <v>9</v>
      </c>
      <c r="R258" s="2">
        <v>1174</v>
      </c>
    </row>
    <row r="259" spans="1:18" ht="15.75" thickBot="1" x14ac:dyDescent="0.3">
      <c r="A259" s="10" t="s">
        <v>973</v>
      </c>
      <c r="B259" s="10" t="s">
        <v>1022</v>
      </c>
      <c r="C259" s="10" t="s">
        <v>1031</v>
      </c>
      <c r="N259" s="24" t="s">
        <v>54</v>
      </c>
      <c r="O259" s="14" t="s">
        <v>784</v>
      </c>
      <c r="P259" s="15" t="s">
        <v>1032</v>
      </c>
      <c r="Q259" s="2">
        <v>1</v>
      </c>
      <c r="R259" s="2">
        <v>4462</v>
      </c>
    </row>
    <row r="260" spans="1:18" ht="15.75" thickBot="1" x14ac:dyDescent="0.3">
      <c r="A260" s="10" t="s">
        <v>973</v>
      </c>
      <c r="B260" s="10" t="s">
        <v>1022</v>
      </c>
      <c r="C260" s="10" t="s">
        <v>1033</v>
      </c>
      <c r="N260" s="24" t="s">
        <v>54</v>
      </c>
      <c r="O260" s="14" t="s">
        <v>784</v>
      </c>
      <c r="P260" s="15" t="s">
        <v>1034</v>
      </c>
      <c r="Q260" s="2">
        <v>1</v>
      </c>
      <c r="R260" s="2">
        <v>1110</v>
      </c>
    </row>
    <row r="261" spans="1:18" ht="15.75" thickBot="1" x14ac:dyDescent="0.3">
      <c r="A261" s="10" t="s">
        <v>973</v>
      </c>
      <c r="B261" s="10" t="s">
        <v>1022</v>
      </c>
      <c r="C261" s="10" t="s">
        <v>1035</v>
      </c>
      <c r="N261" s="24" t="s">
        <v>54</v>
      </c>
      <c r="O261" s="14" t="s">
        <v>784</v>
      </c>
      <c r="P261" s="15" t="s">
        <v>1036</v>
      </c>
      <c r="Q261" s="2">
        <v>2</v>
      </c>
      <c r="R261" s="2">
        <v>1139</v>
      </c>
    </row>
    <row r="262" spans="1:18" ht="15.75" thickBot="1" x14ac:dyDescent="0.3">
      <c r="A262" s="10" t="s">
        <v>973</v>
      </c>
      <c r="B262" s="10" t="s">
        <v>1022</v>
      </c>
      <c r="C262" s="10" t="s">
        <v>1037</v>
      </c>
      <c r="N262" s="24" t="s">
        <v>54</v>
      </c>
      <c r="O262" s="14" t="s">
        <v>784</v>
      </c>
      <c r="P262" s="15" t="s">
        <v>1038</v>
      </c>
      <c r="Q262" s="2">
        <v>10</v>
      </c>
      <c r="R262" s="2">
        <v>1082</v>
      </c>
    </row>
    <row r="263" spans="1:18" ht="15.75" thickBot="1" x14ac:dyDescent="0.3">
      <c r="A263" s="10" t="s">
        <v>973</v>
      </c>
      <c r="B263" s="10" t="s">
        <v>1022</v>
      </c>
      <c r="C263" s="10" t="s">
        <v>1039</v>
      </c>
      <c r="N263" s="24" t="s">
        <v>54</v>
      </c>
      <c r="O263" s="14" t="s">
        <v>784</v>
      </c>
      <c r="P263" s="15" t="s">
        <v>1040</v>
      </c>
      <c r="Q263" s="2">
        <v>10</v>
      </c>
      <c r="R263" s="2">
        <v>1191</v>
      </c>
    </row>
    <row r="264" spans="1:18" ht="15.75" thickBot="1" x14ac:dyDescent="0.3">
      <c r="A264" s="10" t="s">
        <v>973</v>
      </c>
      <c r="B264" s="10" t="s">
        <v>1041</v>
      </c>
      <c r="C264" s="10" t="s">
        <v>1042</v>
      </c>
      <c r="N264" s="24" t="s">
        <v>54</v>
      </c>
      <c r="O264" s="14" t="s">
        <v>784</v>
      </c>
      <c r="P264" s="15" t="s">
        <v>1043</v>
      </c>
      <c r="Q264" s="2">
        <v>4</v>
      </c>
      <c r="R264" s="2">
        <v>1124</v>
      </c>
    </row>
    <row r="265" spans="1:18" ht="15.75" thickBot="1" x14ac:dyDescent="0.3">
      <c r="A265" s="10" t="s">
        <v>973</v>
      </c>
      <c r="B265" s="10" t="s">
        <v>1041</v>
      </c>
      <c r="C265" s="10" t="s">
        <v>1044</v>
      </c>
      <c r="N265" s="24" t="s">
        <v>54</v>
      </c>
      <c r="O265" s="14" t="s">
        <v>784</v>
      </c>
      <c r="P265" s="15" t="s">
        <v>1045</v>
      </c>
      <c r="Q265" s="2">
        <v>5</v>
      </c>
      <c r="R265" s="2">
        <v>1229</v>
      </c>
    </row>
    <row r="266" spans="1:18" ht="15.75" thickBot="1" x14ac:dyDescent="0.3">
      <c r="A266" s="10" t="s">
        <v>973</v>
      </c>
      <c r="B266" s="10" t="s">
        <v>1041</v>
      </c>
      <c r="C266" s="10" t="s">
        <v>1046</v>
      </c>
      <c r="N266" s="24" t="s">
        <v>54</v>
      </c>
      <c r="O266" s="14" t="s">
        <v>784</v>
      </c>
      <c r="P266" s="15" t="s">
        <v>1047</v>
      </c>
      <c r="Q266" s="2">
        <v>5</v>
      </c>
      <c r="R266" s="2">
        <v>4470</v>
      </c>
    </row>
    <row r="267" spans="1:18" ht="15.75" thickBot="1" x14ac:dyDescent="0.3">
      <c r="A267" s="10" t="s">
        <v>973</v>
      </c>
      <c r="B267" s="10" t="s">
        <v>1048</v>
      </c>
      <c r="C267" s="10" t="s">
        <v>561</v>
      </c>
      <c r="N267" s="24" t="s">
        <v>54</v>
      </c>
      <c r="O267" s="14" t="s">
        <v>784</v>
      </c>
      <c r="P267" s="15" t="s">
        <v>1049</v>
      </c>
      <c r="Q267" s="2">
        <v>3</v>
      </c>
      <c r="R267" s="2">
        <v>1132</v>
      </c>
    </row>
    <row r="268" spans="1:18" ht="15.75" thickBot="1" x14ac:dyDescent="0.3">
      <c r="A268" s="10" t="s">
        <v>973</v>
      </c>
      <c r="B268" s="10" t="s">
        <v>1048</v>
      </c>
      <c r="C268" s="10" t="s">
        <v>1050</v>
      </c>
      <c r="N268" s="24" t="s">
        <v>54</v>
      </c>
      <c r="O268" s="14" t="s">
        <v>784</v>
      </c>
      <c r="P268" s="15" t="s">
        <v>1051</v>
      </c>
      <c r="Q268" s="2">
        <v>2</v>
      </c>
      <c r="R268" s="2">
        <v>1178</v>
      </c>
    </row>
    <row r="269" spans="1:18" ht="15.75" thickBot="1" x14ac:dyDescent="0.3">
      <c r="A269" s="10" t="s">
        <v>973</v>
      </c>
      <c r="B269" s="10" t="s">
        <v>1048</v>
      </c>
      <c r="C269" s="10" t="s">
        <v>1052</v>
      </c>
      <c r="N269" s="24" t="s">
        <v>54</v>
      </c>
      <c r="O269" s="14" t="s">
        <v>784</v>
      </c>
      <c r="P269" s="15" t="s">
        <v>1053</v>
      </c>
      <c r="Q269" s="2">
        <v>2</v>
      </c>
      <c r="R269" s="2">
        <v>1085</v>
      </c>
    </row>
    <row r="270" spans="1:18" ht="15.75" thickBot="1" x14ac:dyDescent="0.3">
      <c r="A270" s="10" t="s">
        <v>973</v>
      </c>
      <c r="B270" s="10" t="s">
        <v>1048</v>
      </c>
      <c r="C270" s="10" t="s">
        <v>1054</v>
      </c>
      <c r="N270" s="24" t="s">
        <v>54</v>
      </c>
      <c r="O270" s="14" t="s">
        <v>784</v>
      </c>
      <c r="P270" s="15" t="s">
        <v>1055</v>
      </c>
      <c r="Q270" s="2">
        <v>2</v>
      </c>
      <c r="R270" s="2">
        <v>4441</v>
      </c>
    </row>
    <row r="271" spans="1:18" ht="15.75" thickBot="1" x14ac:dyDescent="0.3">
      <c r="A271" s="10" t="s">
        <v>973</v>
      </c>
      <c r="B271" s="10" t="s">
        <v>1048</v>
      </c>
      <c r="C271" s="10" t="s">
        <v>1037</v>
      </c>
      <c r="N271" s="24" t="s">
        <v>54</v>
      </c>
      <c r="O271" s="14" t="s">
        <v>784</v>
      </c>
      <c r="P271" s="15" t="s">
        <v>1056</v>
      </c>
      <c r="Q271" s="2">
        <v>2</v>
      </c>
      <c r="R271" s="2">
        <v>1177</v>
      </c>
    </row>
    <row r="272" spans="1:18" ht="15.75" thickBot="1" x14ac:dyDescent="0.3">
      <c r="A272" s="10" t="s">
        <v>973</v>
      </c>
      <c r="B272" s="10" t="s">
        <v>1057</v>
      </c>
      <c r="C272" s="10" t="s">
        <v>1058</v>
      </c>
      <c r="N272" s="24" t="s">
        <v>54</v>
      </c>
      <c r="O272" s="14" t="s">
        <v>784</v>
      </c>
      <c r="P272" s="15" t="s">
        <v>1059</v>
      </c>
      <c r="Q272" s="2">
        <v>9</v>
      </c>
      <c r="R272" s="2">
        <v>1122</v>
      </c>
    </row>
    <row r="273" spans="1:18" ht="15.75" thickBot="1" x14ac:dyDescent="0.3">
      <c r="A273" s="10" t="s">
        <v>973</v>
      </c>
      <c r="B273" s="10" t="s">
        <v>1057</v>
      </c>
      <c r="C273" s="10" t="s">
        <v>683</v>
      </c>
      <c r="N273" s="24" t="s">
        <v>54</v>
      </c>
      <c r="O273" s="14" t="s">
        <v>784</v>
      </c>
      <c r="P273" s="15" t="s">
        <v>1060</v>
      </c>
      <c r="Q273" s="2">
        <v>5</v>
      </c>
      <c r="R273" s="2">
        <v>1220</v>
      </c>
    </row>
    <row r="274" spans="1:18" ht="15.75" thickBot="1" x14ac:dyDescent="0.3">
      <c r="A274" s="10" t="s">
        <v>973</v>
      </c>
      <c r="B274" s="10" t="s">
        <v>1057</v>
      </c>
      <c r="C274" s="10" t="s">
        <v>1061</v>
      </c>
      <c r="N274" s="24" t="s">
        <v>54</v>
      </c>
      <c r="O274" s="14" t="s">
        <v>784</v>
      </c>
      <c r="P274" s="15" t="s">
        <v>1062</v>
      </c>
      <c r="Q274" s="2">
        <v>9</v>
      </c>
      <c r="R274" s="2">
        <v>6648</v>
      </c>
    </row>
    <row r="275" spans="1:18" ht="15.75" thickBot="1" x14ac:dyDescent="0.3">
      <c r="A275" s="10" t="s">
        <v>973</v>
      </c>
      <c r="B275" s="10" t="s">
        <v>1057</v>
      </c>
      <c r="C275" s="10" t="s">
        <v>1063</v>
      </c>
      <c r="N275" s="24" t="s">
        <v>54</v>
      </c>
      <c r="O275" s="14" t="s">
        <v>784</v>
      </c>
      <c r="P275" s="15" t="s">
        <v>1064</v>
      </c>
      <c r="Q275" s="2">
        <v>7</v>
      </c>
      <c r="R275" s="2">
        <v>5390</v>
      </c>
    </row>
    <row r="276" spans="1:18" ht="15.75" thickBot="1" x14ac:dyDescent="0.3">
      <c r="A276" s="10" t="s">
        <v>1065</v>
      </c>
      <c r="B276" s="10" t="s">
        <v>1065</v>
      </c>
      <c r="C276" s="10" t="s">
        <v>1065</v>
      </c>
      <c r="N276" s="24" t="s">
        <v>54</v>
      </c>
      <c r="O276" s="14" t="s">
        <v>784</v>
      </c>
      <c r="P276" s="15" t="s">
        <v>1066</v>
      </c>
      <c r="Q276" s="2">
        <v>7</v>
      </c>
      <c r="R276" s="2">
        <v>1196</v>
      </c>
    </row>
    <row r="277" spans="1:18" ht="15.75" thickBot="1" x14ac:dyDescent="0.3">
      <c r="A277" s="10" t="s">
        <v>1065</v>
      </c>
      <c r="B277" s="10" t="s">
        <v>1065</v>
      </c>
      <c r="C277" s="10" t="s">
        <v>726</v>
      </c>
      <c r="N277" s="24" t="s">
        <v>54</v>
      </c>
      <c r="O277" s="14" t="s">
        <v>784</v>
      </c>
      <c r="P277" s="15" t="s">
        <v>1067</v>
      </c>
      <c r="Q277" s="2">
        <v>8</v>
      </c>
      <c r="R277" s="2">
        <v>1176</v>
      </c>
    </row>
    <row r="278" spans="1:18" ht="15.75" thickBot="1" x14ac:dyDescent="0.3">
      <c r="A278" s="10" t="s">
        <v>1065</v>
      </c>
      <c r="B278" s="10" t="s">
        <v>1065</v>
      </c>
      <c r="C278" s="10" t="s">
        <v>650</v>
      </c>
      <c r="N278" s="24" t="s">
        <v>54</v>
      </c>
      <c r="O278" s="14" t="s">
        <v>784</v>
      </c>
      <c r="P278" s="15" t="s">
        <v>1068</v>
      </c>
      <c r="Q278" s="2">
        <v>8</v>
      </c>
      <c r="R278" s="2">
        <v>1179</v>
      </c>
    </row>
    <row r="279" spans="1:18" ht="15.75" thickBot="1" x14ac:dyDescent="0.3">
      <c r="A279" s="10" t="s">
        <v>1065</v>
      </c>
      <c r="B279" s="10" t="s">
        <v>1065</v>
      </c>
      <c r="C279" s="10" t="s">
        <v>1069</v>
      </c>
      <c r="N279" s="24" t="s">
        <v>54</v>
      </c>
      <c r="O279" s="14" t="s">
        <v>784</v>
      </c>
      <c r="P279" s="15" t="s">
        <v>1070</v>
      </c>
      <c r="Q279" s="2">
        <v>7</v>
      </c>
      <c r="R279" s="2">
        <v>6681</v>
      </c>
    </row>
    <row r="280" spans="1:18" ht="15.75" thickBot="1" x14ac:dyDescent="0.3">
      <c r="A280" s="10" t="s">
        <v>1065</v>
      </c>
      <c r="B280" s="10" t="s">
        <v>1065</v>
      </c>
      <c r="C280" s="10" t="s">
        <v>1071</v>
      </c>
      <c r="N280" s="24" t="s">
        <v>54</v>
      </c>
      <c r="O280" s="14" t="s">
        <v>784</v>
      </c>
      <c r="P280" s="15" t="s">
        <v>1072</v>
      </c>
      <c r="Q280" s="2">
        <v>3</v>
      </c>
      <c r="R280" s="2">
        <v>1097</v>
      </c>
    </row>
    <row r="281" spans="1:18" ht="15.75" thickBot="1" x14ac:dyDescent="0.3">
      <c r="A281" s="10" t="s">
        <v>1065</v>
      </c>
      <c r="B281" s="10" t="s">
        <v>1073</v>
      </c>
      <c r="C281" s="10" t="s">
        <v>1073</v>
      </c>
      <c r="N281" s="24" t="s">
        <v>54</v>
      </c>
      <c r="O281" s="14" t="s">
        <v>784</v>
      </c>
      <c r="P281" s="15" t="s">
        <v>1074</v>
      </c>
      <c r="Q281" s="2">
        <v>8</v>
      </c>
      <c r="R281" s="2">
        <v>1231</v>
      </c>
    </row>
    <row r="282" spans="1:18" ht="15.75" thickBot="1" x14ac:dyDescent="0.3">
      <c r="A282" s="10" t="s">
        <v>1065</v>
      </c>
      <c r="B282" s="10" t="s">
        <v>1073</v>
      </c>
      <c r="C282" s="10" t="s">
        <v>722</v>
      </c>
      <c r="N282" s="24" t="s">
        <v>54</v>
      </c>
      <c r="O282" s="14" t="s">
        <v>784</v>
      </c>
      <c r="P282" s="15" t="s">
        <v>1075</v>
      </c>
      <c r="Q282" s="2">
        <v>9</v>
      </c>
      <c r="R282" s="2">
        <v>1127</v>
      </c>
    </row>
    <row r="283" spans="1:18" ht="15.75" thickBot="1" x14ac:dyDescent="0.3">
      <c r="A283" s="10" t="s">
        <v>1065</v>
      </c>
      <c r="B283" s="10" t="s">
        <v>1073</v>
      </c>
      <c r="C283" s="10" t="s">
        <v>730</v>
      </c>
      <c r="N283" s="24" t="s">
        <v>54</v>
      </c>
      <c r="O283" s="14" t="s">
        <v>784</v>
      </c>
      <c r="P283" s="15" t="s">
        <v>1076</v>
      </c>
      <c r="Q283" s="2">
        <v>4</v>
      </c>
      <c r="R283" s="2">
        <v>1180</v>
      </c>
    </row>
    <row r="284" spans="1:18" ht="15.75" thickBot="1" x14ac:dyDescent="0.3">
      <c r="A284" s="10" t="s">
        <v>1065</v>
      </c>
      <c r="B284" s="10" t="s">
        <v>1073</v>
      </c>
      <c r="C284" s="10" t="s">
        <v>832</v>
      </c>
      <c r="N284" s="24" t="s">
        <v>54</v>
      </c>
      <c r="O284" s="14" t="s">
        <v>784</v>
      </c>
      <c r="P284" s="15" t="s">
        <v>1077</v>
      </c>
      <c r="Q284" s="2">
        <v>10</v>
      </c>
      <c r="R284" s="2">
        <v>1214</v>
      </c>
    </row>
    <row r="285" spans="1:18" ht="15.75" thickBot="1" x14ac:dyDescent="0.3">
      <c r="A285" s="10" t="s">
        <v>1065</v>
      </c>
      <c r="B285" s="10" t="s">
        <v>1073</v>
      </c>
      <c r="C285" s="10" t="s">
        <v>1078</v>
      </c>
      <c r="N285" s="24" t="s">
        <v>54</v>
      </c>
      <c r="O285" s="14" t="s">
        <v>784</v>
      </c>
      <c r="P285" s="15" t="s">
        <v>1079</v>
      </c>
      <c r="Q285" s="2">
        <v>5</v>
      </c>
      <c r="R285" s="2">
        <v>1107</v>
      </c>
    </row>
    <row r="286" spans="1:18" ht="15.75" thickBot="1" x14ac:dyDescent="0.3">
      <c r="A286" s="10" t="s">
        <v>1065</v>
      </c>
      <c r="B286" s="10" t="s">
        <v>1073</v>
      </c>
      <c r="C286" s="10" t="s">
        <v>1080</v>
      </c>
      <c r="N286" s="24" t="s">
        <v>54</v>
      </c>
      <c r="O286" s="14" t="s">
        <v>784</v>
      </c>
      <c r="P286" s="15" t="s">
        <v>1081</v>
      </c>
      <c r="Q286" s="2">
        <v>5</v>
      </c>
      <c r="R286" s="2">
        <v>4466</v>
      </c>
    </row>
    <row r="287" spans="1:18" ht="15.75" thickBot="1" x14ac:dyDescent="0.3">
      <c r="A287" s="10" t="s">
        <v>1065</v>
      </c>
      <c r="B287" s="10" t="s">
        <v>1082</v>
      </c>
      <c r="C287" s="10" t="s">
        <v>1082</v>
      </c>
      <c r="N287" s="24" t="s">
        <v>54</v>
      </c>
      <c r="O287" s="14" t="s">
        <v>784</v>
      </c>
      <c r="P287" s="15" t="s">
        <v>1083</v>
      </c>
      <c r="Q287" s="2">
        <v>9</v>
      </c>
      <c r="R287" s="2">
        <v>1181</v>
      </c>
    </row>
    <row r="288" spans="1:18" ht="15.75" thickBot="1" x14ac:dyDescent="0.3">
      <c r="A288" s="10" t="s">
        <v>1065</v>
      </c>
      <c r="B288" s="10" t="s">
        <v>1082</v>
      </c>
      <c r="C288" s="10" t="s">
        <v>715</v>
      </c>
      <c r="N288" s="24" t="s">
        <v>54</v>
      </c>
      <c r="O288" s="14" t="s">
        <v>784</v>
      </c>
      <c r="P288" s="15" t="s">
        <v>1084</v>
      </c>
      <c r="Q288" s="2">
        <v>8</v>
      </c>
      <c r="R288" s="2">
        <v>1136</v>
      </c>
    </row>
    <row r="289" spans="1:18" ht="15.75" thickBot="1" x14ac:dyDescent="0.3">
      <c r="A289" s="10" t="s">
        <v>1065</v>
      </c>
      <c r="B289" s="10" t="s">
        <v>1082</v>
      </c>
      <c r="C289" s="10" t="s">
        <v>569</v>
      </c>
      <c r="N289" s="24" t="s">
        <v>54</v>
      </c>
      <c r="O289" s="14" t="s">
        <v>784</v>
      </c>
      <c r="P289" s="15" t="s">
        <v>1085</v>
      </c>
      <c r="Q289" s="2">
        <v>7</v>
      </c>
      <c r="R289" s="2">
        <v>1210</v>
      </c>
    </row>
    <row r="290" spans="1:18" ht="15.75" thickBot="1" x14ac:dyDescent="0.3">
      <c r="A290" s="10" t="s">
        <v>1065</v>
      </c>
      <c r="B290" s="10" t="s">
        <v>1082</v>
      </c>
      <c r="C290" s="10" t="s">
        <v>1086</v>
      </c>
      <c r="N290" s="24" t="s">
        <v>54</v>
      </c>
      <c r="O290" s="14" t="s">
        <v>784</v>
      </c>
      <c r="P290" s="15" t="s">
        <v>1087</v>
      </c>
      <c r="Q290" s="2">
        <v>7</v>
      </c>
      <c r="R290" s="2">
        <v>4446</v>
      </c>
    </row>
    <row r="291" spans="1:18" ht="15.75" thickBot="1" x14ac:dyDescent="0.3">
      <c r="A291" s="10" t="s">
        <v>1065</v>
      </c>
      <c r="B291" s="10" t="s">
        <v>1082</v>
      </c>
      <c r="C291" s="10" t="s">
        <v>1088</v>
      </c>
      <c r="N291" s="24" t="s">
        <v>54</v>
      </c>
      <c r="O291" s="14" t="s">
        <v>784</v>
      </c>
      <c r="P291" s="15" t="s">
        <v>1089</v>
      </c>
      <c r="Q291" s="2">
        <v>3</v>
      </c>
      <c r="R291" s="2">
        <v>1137</v>
      </c>
    </row>
    <row r="292" spans="1:18" ht="15.75" thickBot="1" x14ac:dyDescent="0.3">
      <c r="A292" s="10" t="s">
        <v>1065</v>
      </c>
      <c r="B292" s="10" t="s">
        <v>1082</v>
      </c>
      <c r="C292" s="10" t="s">
        <v>1037</v>
      </c>
      <c r="N292" s="24" t="s">
        <v>54</v>
      </c>
      <c r="O292" s="14" t="s">
        <v>784</v>
      </c>
      <c r="P292" s="15" t="s">
        <v>1090</v>
      </c>
      <c r="Q292" s="2">
        <v>9</v>
      </c>
      <c r="R292" s="2">
        <v>1183</v>
      </c>
    </row>
    <row r="293" spans="1:18" ht="15.75" thickBot="1" x14ac:dyDescent="0.3">
      <c r="A293" s="10" t="s">
        <v>1065</v>
      </c>
      <c r="B293" s="10" t="s">
        <v>1082</v>
      </c>
      <c r="C293" s="10" t="s">
        <v>1091</v>
      </c>
      <c r="N293" s="24" t="s">
        <v>54</v>
      </c>
      <c r="O293" s="14" t="s">
        <v>784</v>
      </c>
      <c r="P293" s="15" t="s">
        <v>1092</v>
      </c>
      <c r="Q293" s="2">
        <v>9</v>
      </c>
      <c r="R293" s="2">
        <v>4444</v>
      </c>
    </row>
    <row r="294" spans="1:18" ht="15.75" thickBot="1" x14ac:dyDescent="0.3">
      <c r="A294" s="10" t="s">
        <v>1065</v>
      </c>
      <c r="B294" s="10" t="s">
        <v>1082</v>
      </c>
      <c r="C294" s="10" t="s">
        <v>1093</v>
      </c>
      <c r="N294" s="24" t="s">
        <v>54</v>
      </c>
      <c r="O294" s="14" t="s">
        <v>784</v>
      </c>
      <c r="P294" s="15" t="s">
        <v>1094</v>
      </c>
      <c r="Q294" s="2">
        <v>10</v>
      </c>
      <c r="R294" s="2">
        <v>1184</v>
      </c>
    </row>
    <row r="295" spans="1:18" ht="15.75" thickBot="1" x14ac:dyDescent="0.3">
      <c r="A295" s="10" t="s">
        <v>1065</v>
      </c>
      <c r="B295" s="10" t="s">
        <v>1095</v>
      </c>
      <c r="C295" s="10" t="s">
        <v>1096</v>
      </c>
      <c r="N295" s="24" t="s">
        <v>54</v>
      </c>
      <c r="O295" s="14" t="s">
        <v>784</v>
      </c>
      <c r="P295" s="15" t="s">
        <v>1097</v>
      </c>
      <c r="Q295" s="2">
        <v>3</v>
      </c>
      <c r="R295" s="2">
        <v>1185</v>
      </c>
    </row>
    <row r="296" spans="1:18" ht="15.75" thickBot="1" x14ac:dyDescent="0.3">
      <c r="A296" s="10" t="s">
        <v>1065</v>
      </c>
      <c r="B296" s="10" t="s">
        <v>1095</v>
      </c>
      <c r="C296" s="10" t="s">
        <v>722</v>
      </c>
      <c r="N296" s="24" t="s">
        <v>54</v>
      </c>
      <c r="O296" s="14" t="s">
        <v>784</v>
      </c>
      <c r="P296" s="15" t="s">
        <v>1098</v>
      </c>
      <c r="Q296" s="2">
        <v>3</v>
      </c>
      <c r="R296" s="2">
        <v>1133</v>
      </c>
    </row>
    <row r="297" spans="1:18" ht="15.75" thickBot="1" x14ac:dyDescent="0.3">
      <c r="A297" s="10" t="s">
        <v>1065</v>
      </c>
      <c r="B297" s="10" t="s">
        <v>1095</v>
      </c>
      <c r="C297" s="10" t="s">
        <v>704</v>
      </c>
      <c r="N297" s="24" t="s">
        <v>54</v>
      </c>
      <c r="O297" s="14" t="s">
        <v>784</v>
      </c>
      <c r="P297" s="15" t="s">
        <v>1099</v>
      </c>
      <c r="Q297" s="2">
        <v>10</v>
      </c>
      <c r="R297" s="2">
        <v>1087</v>
      </c>
    </row>
    <row r="298" spans="1:18" ht="15.75" thickBot="1" x14ac:dyDescent="0.3">
      <c r="A298" s="10" t="s">
        <v>1065</v>
      </c>
      <c r="B298" s="10" t="s">
        <v>1095</v>
      </c>
      <c r="C298" s="10" t="s">
        <v>850</v>
      </c>
      <c r="N298" s="25" t="s">
        <v>54</v>
      </c>
      <c r="O298" s="12" t="s">
        <v>784</v>
      </c>
      <c r="P298" s="13" t="s">
        <v>1100</v>
      </c>
      <c r="Q298" s="2">
        <v>9</v>
      </c>
      <c r="R298" s="2">
        <v>1186</v>
      </c>
    </row>
    <row r="299" spans="1:18" ht="15.75" thickBot="1" x14ac:dyDescent="0.3">
      <c r="A299" s="10" t="s">
        <v>1065</v>
      </c>
      <c r="B299" s="10" t="s">
        <v>1095</v>
      </c>
      <c r="C299" s="10" t="s">
        <v>1082</v>
      </c>
      <c r="N299" s="25" t="s">
        <v>54</v>
      </c>
      <c r="O299" s="14" t="s">
        <v>784</v>
      </c>
      <c r="P299" s="15" t="s">
        <v>1101</v>
      </c>
      <c r="Q299" s="2">
        <v>10</v>
      </c>
      <c r="R299" s="2">
        <v>1169</v>
      </c>
    </row>
    <row r="300" spans="1:18" ht="15.75" thickBot="1" x14ac:dyDescent="0.3">
      <c r="A300" s="10" t="s">
        <v>1065</v>
      </c>
      <c r="B300" s="10" t="s">
        <v>1095</v>
      </c>
      <c r="C300" s="10" t="s">
        <v>1102</v>
      </c>
      <c r="N300" s="25" t="s">
        <v>54</v>
      </c>
      <c r="O300" s="14" t="s">
        <v>784</v>
      </c>
      <c r="P300" s="15" t="s">
        <v>1103</v>
      </c>
      <c r="Q300" s="2">
        <v>9</v>
      </c>
      <c r="R300" s="2">
        <v>1175</v>
      </c>
    </row>
    <row r="301" spans="1:18" ht="15.75" thickBot="1" x14ac:dyDescent="0.3">
      <c r="A301" s="10" t="s">
        <v>1065</v>
      </c>
      <c r="B301" s="10" t="s">
        <v>561</v>
      </c>
      <c r="C301" s="10" t="s">
        <v>561</v>
      </c>
      <c r="N301" s="25" t="s">
        <v>54</v>
      </c>
      <c r="O301" s="14" t="s">
        <v>784</v>
      </c>
      <c r="P301" s="15" t="s">
        <v>1104</v>
      </c>
      <c r="Q301" s="2">
        <v>10</v>
      </c>
      <c r="R301" s="2">
        <v>1219</v>
      </c>
    </row>
    <row r="302" spans="1:18" ht="15.75" thickBot="1" x14ac:dyDescent="0.3">
      <c r="A302" s="10" t="s">
        <v>1065</v>
      </c>
      <c r="B302" s="10" t="s">
        <v>561</v>
      </c>
      <c r="C302" s="10" t="s">
        <v>675</v>
      </c>
      <c r="N302" s="25" t="s">
        <v>54</v>
      </c>
      <c r="O302" s="14" t="s">
        <v>784</v>
      </c>
      <c r="P302" s="15" t="s">
        <v>1105</v>
      </c>
      <c r="Q302" s="2">
        <v>1</v>
      </c>
      <c r="R302" s="2">
        <v>1187</v>
      </c>
    </row>
    <row r="303" spans="1:18" ht="15.75" thickBot="1" x14ac:dyDescent="0.3">
      <c r="A303" s="10" t="s">
        <v>1065</v>
      </c>
      <c r="B303" s="10" t="s">
        <v>561</v>
      </c>
      <c r="C303" s="10" t="s">
        <v>596</v>
      </c>
      <c r="N303" s="25" t="s">
        <v>54</v>
      </c>
      <c r="O303" s="14" t="s">
        <v>784</v>
      </c>
      <c r="P303" s="15" t="s">
        <v>1106</v>
      </c>
      <c r="Q303" s="2">
        <v>9</v>
      </c>
      <c r="R303" s="2">
        <v>1116</v>
      </c>
    </row>
    <row r="304" spans="1:18" ht="15.75" thickBot="1" x14ac:dyDescent="0.3">
      <c r="A304" s="10" t="s">
        <v>1065</v>
      </c>
      <c r="B304" s="10" t="s">
        <v>561</v>
      </c>
      <c r="C304" s="10" t="s">
        <v>817</v>
      </c>
      <c r="N304" s="25" t="s">
        <v>54</v>
      </c>
      <c r="O304" s="14" t="s">
        <v>784</v>
      </c>
      <c r="P304" s="15" t="s">
        <v>1107</v>
      </c>
      <c r="Q304" s="2">
        <v>5</v>
      </c>
      <c r="R304" s="2">
        <v>4483</v>
      </c>
    </row>
    <row r="305" spans="1:18" ht="15.75" thickBot="1" x14ac:dyDescent="0.3">
      <c r="A305" s="10" t="s">
        <v>1065</v>
      </c>
      <c r="B305" s="10" t="s">
        <v>561</v>
      </c>
      <c r="C305" s="10" t="s">
        <v>678</v>
      </c>
      <c r="N305" s="25" t="s">
        <v>54</v>
      </c>
      <c r="O305" s="14" t="s">
        <v>784</v>
      </c>
      <c r="P305" s="15" t="s">
        <v>1108</v>
      </c>
      <c r="Q305" s="2">
        <v>5</v>
      </c>
      <c r="R305" s="2">
        <v>1189</v>
      </c>
    </row>
    <row r="306" spans="1:18" ht="15.75" thickBot="1" x14ac:dyDescent="0.3">
      <c r="A306" s="10" t="s">
        <v>1065</v>
      </c>
      <c r="B306" s="10" t="s">
        <v>683</v>
      </c>
      <c r="C306" s="10" t="s">
        <v>683</v>
      </c>
      <c r="N306" s="25" t="s">
        <v>54</v>
      </c>
      <c r="O306" s="14" t="s">
        <v>784</v>
      </c>
      <c r="P306" s="15" t="s">
        <v>1109</v>
      </c>
      <c r="Q306" s="2">
        <v>4</v>
      </c>
      <c r="R306" s="2">
        <v>1240</v>
      </c>
    </row>
    <row r="307" spans="1:18" ht="15.75" thickBot="1" x14ac:dyDescent="0.3">
      <c r="A307" s="10" t="s">
        <v>1065</v>
      </c>
      <c r="B307" s="10" t="s">
        <v>683</v>
      </c>
      <c r="C307" s="10" t="s">
        <v>465</v>
      </c>
      <c r="N307" s="25" t="s">
        <v>54</v>
      </c>
      <c r="O307" s="14" t="s">
        <v>784</v>
      </c>
      <c r="P307" s="15" t="s">
        <v>1110</v>
      </c>
      <c r="Q307" s="2">
        <v>5</v>
      </c>
      <c r="R307" s="2">
        <v>1115</v>
      </c>
    </row>
    <row r="308" spans="1:18" ht="15.75" thickBot="1" x14ac:dyDescent="0.3">
      <c r="A308" s="10" t="s">
        <v>1065</v>
      </c>
      <c r="B308" s="10" t="s">
        <v>683</v>
      </c>
      <c r="C308" s="10" t="s">
        <v>678</v>
      </c>
      <c r="N308" s="25" t="s">
        <v>54</v>
      </c>
      <c r="O308" s="14" t="s">
        <v>784</v>
      </c>
      <c r="P308" s="15" t="s">
        <v>1111</v>
      </c>
      <c r="Q308" s="2">
        <v>4</v>
      </c>
      <c r="R308" s="2">
        <v>1108</v>
      </c>
    </row>
    <row r="309" spans="1:18" ht="15.75" thickBot="1" x14ac:dyDescent="0.3">
      <c r="A309" s="10" t="s">
        <v>1065</v>
      </c>
      <c r="B309" s="10" t="s">
        <v>683</v>
      </c>
      <c r="C309" s="10" t="s">
        <v>650</v>
      </c>
      <c r="N309" s="25" t="s">
        <v>54</v>
      </c>
      <c r="O309" s="14" t="s">
        <v>784</v>
      </c>
      <c r="P309" s="15" t="s">
        <v>1112</v>
      </c>
      <c r="Q309" s="2">
        <v>9</v>
      </c>
      <c r="R309" s="2">
        <v>1129</v>
      </c>
    </row>
    <row r="310" spans="1:18" ht="15.75" thickBot="1" x14ac:dyDescent="0.3">
      <c r="A310" s="10" t="s">
        <v>1065</v>
      </c>
      <c r="B310" s="10" t="s">
        <v>1113</v>
      </c>
      <c r="C310" s="10" t="s">
        <v>557</v>
      </c>
      <c r="N310" s="25" t="s">
        <v>54</v>
      </c>
      <c r="O310" s="14" t="s">
        <v>784</v>
      </c>
      <c r="P310" s="15" t="s">
        <v>1114</v>
      </c>
      <c r="Q310" s="2">
        <v>9</v>
      </c>
      <c r="R310" s="2">
        <v>1158</v>
      </c>
    </row>
    <row r="311" spans="1:18" ht="15.75" thickBot="1" x14ac:dyDescent="0.3">
      <c r="A311" s="10" t="s">
        <v>1065</v>
      </c>
      <c r="B311" s="10" t="s">
        <v>1113</v>
      </c>
      <c r="C311" s="10" t="s">
        <v>1115</v>
      </c>
      <c r="N311" s="25" t="s">
        <v>54</v>
      </c>
      <c r="O311" s="14" t="s">
        <v>784</v>
      </c>
      <c r="P311" s="15" t="s">
        <v>1116</v>
      </c>
      <c r="Q311" s="2">
        <v>8</v>
      </c>
      <c r="R311" s="2">
        <v>1195</v>
      </c>
    </row>
    <row r="312" spans="1:18" ht="15.75" thickBot="1" x14ac:dyDescent="0.3">
      <c r="A312" s="10" t="s">
        <v>1065</v>
      </c>
      <c r="B312" s="10" t="s">
        <v>1113</v>
      </c>
      <c r="C312" s="10" t="s">
        <v>1117</v>
      </c>
      <c r="N312" s="25" t="s">
        <v>54</v>
      </c>
      <c r="O312" s="14" t="s">
        <v>784</v>
      </c>
      <c r="P312" s="15" t="s">
        <v>1118</v>
      </c>
      <c r="Q312" s="2">
        <v>4</v>
      </c>
      <c r="R312" s="2">
        <v>1198</v>
      </c>
    </row>
    <row r="313" spans="1:18" ht="15.75" thickBot="1" x14ac:dyDescent="0.3">
      <c r="A313" s="10" t="s">
        <v>1065</v>
      </c>
      <c r="B313" s="10" t="s">
        <v>1119</v>
      </c>
      <c r="C313" s="10" t="s">
        <v>1120</v>
      </c>
      <c r="N313" s="25" t="s">
        <v>54</v>
      </c>
      <c r="O313" s="14" t="s">
        <v>784</v>
      </c>
      <c r="P313" s="15" t="s">
        <v>1121</v>
      </c>
      <c r="Q313" s="2">
        <v>6</v>
      </c>
      <c r="R313" s="2">
        <v>1238</v>
      </c>
    </row>
    <row r="314" spans="1:18" ht="15.75" thickBot="1" x14ac:dyDescent="0.3">
      <c r="A314" s="10" t="s">
        <v>1065</v>
      </c>
      <c r="B314" s="10" t="s">
        <v>1119</v>
      </c>
      <c r="C314" s="10" t="s">
        <v>1122</v>
      </c>
      <c r="N314" s="25" t="s">
        <v>54</v>
      </c>
      <c r="O314" s="14" t="s">
        <v>784</v>
      </c>
      <c r="P314" s="15" t="s">
        <v>1123</v>
      </c>
      <c r="Q314" s="2">
        <v>8</v>
      </c>
      <c r="R314" s="2">
        <v>1200</v>
      </c>
    </row>
    <row r="315" spans="1:18" ht="15.75" thickBot="1" x14ac:dyDescent="0.3">
      <c r="A315" s="10" t="s">
        <v>1065</v>
      </c>
      <c r="B315" s="10" t="s">
        <v>1119</v>
      </c>
      <c r="C315" s="10" t="s">
        <v>1124</v>
      </c>
      <c r="N315" s="25" t="s">
        <v>54</v>
      </c>
      <c r="O315" s="14" t="s">
        <v>784</v>
      </c>
      <c r="P315" s="15" t="s">
        <v>1125</v>
      </c>
      <c r="Q315" s="2">
        <v>9</v>
      </c>
      <c r="R315" s="2">
        <v>1201</v>
      </c>
    </row>
    <row r="316" spans="1:18" ht="15.75" thickBot="1" x14ac:dyDescent="0.3">
      <c r="A316" s="10" t="s">
        <v>1065</v>
      </c>
      <c r="B316" s="10" t="s">
        <v>730</v>
      </c>
      <c r="C316" s="10" t="s">
        <v>730</v>
      </c>
      <c r="N316" s="25" t="s">
        <v>54</v>
      </c>
      <c r="O316" s="14" t="s">
        <v>784</v>
      </c>
      <c r="P316" s="15" t="s">
        <v>1126</v>
      </c>
      <c r="Q316" s="2">
        <v>8</v>
      </c>
      <c r="R316" s="2">
        <v>1202</v>
      </c>
    </row>
    <row r="317" spans="1:18" ht="15.75" thickBot="1" x14ac:dyDescent="0.3">
      <c r="A317" s="10" t="s">
        <v>1065</v>
      </c>
      <c r="B317" s="10" t="s">
        <v>1127</v>
      </c>
      <c r="C317" s="10" t="s">
        <v>1128</v>
      </c>
      <c r="N317" s="25" t="s">
        <v>54</v>
      </c>
      <c r="O317" s="14" t="s">
        <v>784</v>
      </c>
      <c r="P317" s="15" t="s">
        <v>1129</v>
      </c>
      <c r="Q317" s="2">
        <v>8</v>
      </c>
      <c r="R317" s="2">
        <v>1203</v>
      </c>
    </row>
    <row r="318" spans="1:18" ht="15.75" thickBot="1" x14ac:dyDescent="0.3">
      <c r="A318" s="10" t="s">
        <v>1065</v>
      </c>
      <c r="B318" s="10" t="s">
        <v>1127</v>
      </c>
      <c r="C318" s="10" t="s">
        <v>1130</v>
      </c>
      <c r="N318" s="25" t="s">
        <v>54</v>
      </c>
      <c r="O318" s="14" t="s">
        <v>784</v>
      </c>
      <c r="P318" s="15" t="s">
        <v>1131</v>
      </c>
      <c r="Q318" s="2">
        <v>6</v>
      </c>
      <c r="R318" s="2">
        <v>1206</v>
      </c>
    </row>
    <row r="319" spans="1:18" ht="15.75" thickBot="1" x14ac:dyDescent="0.3">
      <c r="A319" s="10" t="s">
        <v>1065</v>
      </c>
      <c r="B319" s="10" t="s">
        <v>1127</v>
      </c>
      <c r="C319" s="10" t="s">
        <v>1132</v>
      </c>
      <c r="N319" s="25" t="s">
        <v>54</v>
      </c>
      <c r="O319" s="14" t="s">
        <v>784</v>
      </c>
      <c r="P319" s="15" t="s">
        <v>1133</v>
      </c>
      <c r="Q319" s="2">
        <v>9</v>
      </c>
      <c r="R319" s="2">
        <v>5332</v>
      </c>
    </row>
    <row r="320" spans="1:18" ht="15.75" thickBot="1" x14ac:dyDescent="0.3">
      <c r="A320" s="10" t="s">
        <v>1065</v>
      </c>
      <c r="B320" s="10" t="s">
        <v>1127</v>
      </c>
      <c r="C320" s="10" t="s">
        <v>1134</v>
      </c>
      <c r="N320" s="25" t="s">
        <v>54</v>
      </c>
      <c r="O320" s="14" t="s">
        <v>784</v>
      </c>
      <c r="P320" s="15" t="s">
        <v>1135</v>
      </c>
      <c r="Q320" s="2">
        <v>7</v>
      </c>
      <c r="R320" s="2">
        <v>1205</v>
      </c>
    </row>
    <row r="321" spans="1:18" ht="15.75" thickBot="1" x14ac:dyDescent="0.3">
      <c r="A321" s="10" t="s">
        <v>1065</v>
      </c>
      <c r="B321" s="10" t="s">
        <v>1127</v>
      </c>
      <c r="C321" s="10" t="s">
        <v>1136</v>
      </c>
      <c r="N321" s="25" t="s">
        <v>54</v>
      </c>
      <c r="O321" s="14" t="s">
        <v>784</v>
      </c>
      <c r="P321" s="15" t="s">
        <v>1137</v>
      </c>
      <c r="Q321" s="2">
        <v>7</v>
      </c>
      <c r="R321" s="2">
        <v>1204</v>
      </c>
    </row>
    <row r="322" spans="1:18" ht="15.75" thickBot="1" x14ac:dyDescent="0.3">
      <c r="A322" s="10" t="s">
        <v>1138</v>
      </c>
      <c r="B322" s="10" t="s">
        <v>1139</v>
      </c>
      <c r="C322" s="10" t="s">
        <v>1139</v>
      </c>
      <c r="N322" s="25" t="s">
        <v>54</v>
      </c>
      <c r="O322" s="14" t="s">
        <v>784</v>
      </c>
      <c r="P322" s="15" t="s">
        <v>1140</v>
      </c>
      <c r="Q322" s="2">
        <v>7</v>
      </c>
      <c r="R322" s="2">
        <v>4471</v>
      </c>
    </row>
    <row r="323" spans="1:18" ht="15.75" thickBot="1" x14ac:dyDescent="0.3">
      <c r="A323" s="10" t="s">
        <v>1138</v>
      </c>
      <c r="B323" s="10" t="s">
        <v>1139</v>
      </c>
      <c r="C323" s="10" t="s">
        <v>1141</v>
      </c>
      <c r="N323" s="25" t="s">
        <v>54</v>
      </c>
      <c r="O323" s="14" t="s">
        <v>784</v>
      </c>
      <c r="P323" s="15" t="s">
        <v>1142</v>
      </c>
      <c r="Q323" s="2">
        <v>6</v>
      </c>
      <c r="R323" s="2">
        <v>1207</v>
      </c>
    </row>
    <row r="324" spans="1:18" ht="15.75" thickBot="1" x14ac:dyDescent="0.3">
      <c r="A324" s="10" t="s">
        <v>1138</v>
      </c>
      <c r="B324" s="10" t="s">
        <v>1139</v>
      </c>
      <c r="C324" s="10" t="s">
        <v>1143</v>
      </c>
      <c r="N324" s="25" t="s">
        <v>54</v>
      </c>
      <c r="O324" s="14" t="s">
        <v>784</v>
      </c>
      <c r="P324" s="15" t="s">
        <v>1144</v>
      </c>
      <c r="Q324" s="2">
        <v>7</v>
      </c>
      <c r="R324" s="2">
        <v>1113</v>
      </c>
    </row>
    <row r="325" spans="1:18" ht="15.75" thickBot="1" x14ac:dyDescent="0.3">
      <c r="A325" s="10" t="s">
        <v>1138</v>
      </c>
      <c r="B325" s="10" t="s">
        <v>1139</v>
      </c>
      <c r="C325" s="10" t="s">
        <v>1145</v>
      </c>
      <c r="N325" s="25" t="s">
        <v>54</v>
      </c>
      <c r="O325" s="14" t="s">
        <v>784</v>
      </c>
      <c r="P325" s="15" t="s">
        <v>1146</v>
      </c>
      <c r="Q325" s="2">
        <v>5</v>
      </c>
      <c r="R325" s="2">
        <v>1120</v>
      </c>
    </row>
    <row r="326" spans="1:18" ht="15.75" thickBot="1" x14ac:dyDescent="0.3">
      <c r="A326" s="10" t="s">
        <v>1138</v>
      </c>
      <c r="B326" s="10" t="s">
        <v>1139</v>
      </c>
      <c r="C326" s="10" t="s">
        <v>1147</v>
      </c>
      <c r="N326" s="25" t="s">
        <v>54</v>
      </c>
      <c r="O326" s="14" t="s">
        <v>784</v>
      </c>
      <c r="P326" s="15" t="s">
        <v>1148</v>
      </c>
      <c r="Q326" s="2">
        <v>6</v>
      </c>
      <c r="R326" s="2">
        <v>1209</v>
      </c>
    </row>
    <row r="327" spans="1:18" ht="15.75" thickBot="1" x14ac:dyDescent="0.3">
      <c r="A327" s="10" t="s">
        <v>1138</v>
      </c>
      <c r="B327" s="10" t="s">
        <v>1149</v>
      </c>
      <c r="C327" s="10" t="s">
        <v>1149</v>
      </c>
      <c r="N327" s="25" t="s">
        <v>54</v>
      </c>
      <c r="O327" s="14" t="s">
        <v>784</v>
      </c>
      <c r="P327" s="15" t="s">
        <v>1150</v>
      </c>
      <c r="Q327" s="2">
        <v>10</v>
      </c>
      <c r="R327" s="2">
        <v>1106</v>
      </c>
    </row>
    <row r="328" spans="1:18" ht="15.75" thickBot="1" x14ac:dyDescent="0.3">
      <c r="A328" s="10" t="s">
        <v>1138</v>
      </c>
      <c r="B328" s="10" t="s">
        <v>1149</v>
      </c>
      <c r="C328" s="10" t="s">
        <v>1151</v>
      </c>
      <c r="N328" s="25" t="s">
        <v>54</v>
      </c>
      <c r="O328" s="14" t="s">
        <v>784</v>
      </c>
      <c r="P328" s="15" t="s">
        <v>1152</v>
      </c>
      <c r="Q328" s="2">
        <v>7</v>
      </c>
      <c r="R328" s="2">
        <v>1100</v>
      </c>
    </row>
    <row r="329" spans="1:18" ht="15.75" thickBot="1" x14ac:dyDescent="0.3">
      <c r="A329" s="10" t="s">
        <v>1138</v>
      </c>
      <c r="B329" s="10" t="s">
        <v>1149</v>
      </c>
      <c r="C329" s="10" t="s">
        <v>557</v>
      </c>
      <c r="N329" s="25" t="s">
        <v>54</v>
      </c>
      <c r="O329" s="14" t="s">
        <v>784</v>
      </c>
      <c r="P329" s="15" t="s">
        <v>1153</v>
      </c>
      <c r="Q329" s="2">
        <v>6</v>
      </c>
      <c r="R329" s="2">
        <v>1215</v>
      </c>
    </row>
    <row r="330" spans="1:18" ht="15.75" thickBot="1" x14ac:dyDescent="0.3">
      <c r="A330" s="10" t="s">
        <v>1138</v>
      </c>
      <c r="B330" s="10" t="s">
        <v>1149</v>
      </c>
      <c r="C330" s="10" t="s">
        <v>1154</v>
      </c>
      <c r="N330" s="25" t="s">
        <v>54</v>
      </c>
      <c r="O330" s="14" t="s">
        <v>784</v>
      </c>
      <c r="P330" s="15" t="s">
        <v>1155</v>
      </c>
      <c r="Q330" s="2">
        <v>8</v>
      </c>
      <c r="R330" s="2">
        <v>1216</v>
      </c>
    </row>
    <row r="331" spans="1:18" ht="15.75" thickBot="1" x14ac:dyDescent="0.3">
      <c r="A331" s="10" t="s">
        <v>1138</v>
      </c>
      <c r="B331" s="10" t="s">
        <v>1149</v>
      </c>
      <c r="C331" s="10" t="s">
        <v>1156</v>
      </c>
      <c r="N331" s="25" t="s">
        <v>54</v>
      </c>
      <c r="O331" s="14" t="s">
        <v>784</v>
      </c>
      <c r="P331" s="15" t="s">
        <v>1157</v>
      </c>
      <c r="Q331" s="2">
        <v>4</v>
      </c>
      <c r="R331" s="2">
        <v>1125</v>
      </c>
    </row>
    <row r="332" spans="1:18" ht="15.75" thickBot="1" x14ac:dyDescent="0.3">
      <c r="A332" s="10" t="s">
        <v>1138</v>
      </c>
      <c r="B332" s="10" t="s">
        <v>1149</v>
      </c>
      <c r="C332" s="10" t="s">
        <v>1158</v>
      </c>
      <c r="N332" s="25" t="s">
        <v>54</v>
      </c>
      <c r="O332" s="14" t="s">
        <v>784</v>
      </c>
      <c r="P332" s="15" t="s">
        <v>1159</v>
      </c>
      <c r="Q332" s="2">
        <v>10</v>
      </c>
      <c r="R332" s="2">
        <v>1223</v>
      </c>
    </row>
    <row r="333" spans="1:18" ht="15.75" thickBot="1" x14ac:dyDescent="0.3">
      <c r="A333" s="10" t="s">
        <v>1138</v>
      </c>
      <c r="B333" s="10" t="s">
        <v>1149</v>
      </c>
      <c r="C333" s="10" t="s">
        <v>1160</v>
      </c>
      <c r="N333" s="25" t="s">
        <v>54</v>
      </c>
      <c r="O333" s="14" t="s">
        <v>784</v>
      </c>
      <c r="P333" s="15" t="s">
        <v>1161</v>
      </c>
      <c r="Q333" s="2">
        <v>5</v>
      </c>
      <c r="R333" s="2">
        <v>4459</v>
      </c>
    </row>
    <row r="334" spans="1:18" ht="15.75" thickBot="1" x14ac:dyDescent="0.3">
      <c r="A334" s="10" t="s">
        <v>1138</v>
      </c>
      <c r="B334" s="10" t="s">
        <v>781</v>
      </c>
      <c r="C334" s="10" t="s">
        <v>781</v>
      </c>
      <c r="N334" s="25" t="s">
        <v>54</v>
      </c>
      <c r="O334" s="14" t="s">
        <v>784</v>
      </c>
      <c r="P334" s="15" t="s">
        <v>1162</v>
      </c>
      <c r="Q334" s="2">
        <v>9</v>
      </c>
      <c r="R334" s="2">
        <v>1217</v>
      </c>
    </row>
    <row r="335" spans="1:18" ht="15.75" thickBot="1" x14ac:dyDescent="0.3">
      <c r="A335" s="10" t="s">
        <v>1138</v>
      </c>
      <c r="B335" s="10" t="s">
        <v>781</v>
      </c>
      <c r="C335" s="10" t="s">
        <v>1163</v>
      </c>
      <c r="N335" s="25" t="s">
        <v>54</v>
      </c>
      <c r="O335" s="14" t="s">
        <v>784</v>
      </c>
      <c r="P335" s="15" t="s">
        <v>1164</v>
      </c>
      <c r="Q335" s="2">
        <v>5</v>
      </c>
      <c r="R335" s="2">
        <v>1130</v>
      </c>
    </row>
    <row r="336" spans="1:18" ht="15.75" thickBot="1" x14ac:dyDescent="0.3">
      <c r="A336" s="10" t="s">
        <v>1138</v>
      </c>
      <c r="B336" s="10" t="s">
        <v>781</v>
      </c>
      <c r="C336" s="10" t="s">
        <v>1165</v>
      </c>
      <c r="N336" s="25" t="s">
        <v>54</v>
      </c>
      <c r="O336" s="14" t="s">
        <v>784</v>
      </c>
      <c r="P336" s="15" t="s">
        <v>1166</v>
      </c>
      <c r="Q336" s="2">
        <v>7</v>
      </c>
      <c r="R336" s="2">
        <v>1224</v>
      </c>
    </row>
    <row r="337" spans="1:18" ht="15.75" thickBot="1" x14ac:dyDescent="0.3">
      <c r="A337" s="10" t="s">
        <v>1138</v>
      </c>
      <c r="B337" s="10" t="s">
        <v>781</v>
      </c>
      <c r="C337" s="10" t="s">
        <v>1167</v>
      </c>
      <c r="N337" s="25" t="s">
        <v>54</v>
      </c>
      <c r="O337" s="14" t="s">
        <v>784</v>
      </c>
      <c r="P337" s="15" t="s">
        <v>1168</v>
      </c>
      <c r="Q337" s="2">
        <v>10</v>
      </c>
      <c r="R337" s="2">
        <v>1226</v>
      </c>
    </row>
    <row r="338" spans="1:18" ht="15.75" thickBot="1" x14ac:dyDescent="0.3">
      <c r="A338" s="10" t="s">
        <v>1138</v>
      </c>
      <c r="B338" s="10" t="s">
        <v>781</v>
      </c>
      <c r="C338" s="10" t="s">
        <v>1169</v>
      </c>
      <c r="N338" s="25" t="s">
        <v>54</v>
      </c>
      <c r="O338" s="14" t="s">
        <v>784</v>
      </c>
      <c r="P338" s="15" t="s">
        <v>1170</v>
      </c>
      <c r="Q338" s="2">
        <v>3</v>
      </c>
      <c r="R338" s="2">
        <v>1141</v>
      </c>
    </row>
    <row r="339" spans="1:18" ht="15.75" thickBot="1" x14ac:dyDescent="0.3">
      <c r="A339" s="10" t="s">
        <v>1138</v>
      </c>
      <c r="B339" s="10" t="s">
        <v>781</v>
      </c>
      <c r="C339" s="10" t="s">
        <v>1171</v>
      </c>
      <c r="N339" s="25" t="s">
        <v>54</v>
      </c>
      <c r="O339" s="14" t="s">
        <v>784</v>
      </c>
      <c r="P339" s="15" t="s">
        <v>1172</v>
      </c>
      <c r="Q339" s="2">
        <v>10</v>
      </c>
      <c r="R339" s="2">
        <v>4450</v>
      </c>
    </row>
    <row r="340" spans="1:18" ht="15.75" thickBot="1" x14ac:dyDescent="0.3">
      <c r="A340" s="10" t="s">
        <v>1138</v>
      </c>
      <c r="B340" s="10" t="s">
        <v>781</v>
      </c>
      <c r="C340" s="10" t="s">
        <v>1173</v>
      </c>
      <c r="N340" s="25" t="s">
        <v>54</v>
      </c>
      <c r="O340" s="14" t="s">
        <v>784</v>
      </c>
      <c r="P340" s="15" t="s">
        <v>1174</v>
      </c>
      <c r="Q340" s="2">
        <v>10</v>
      </c>
      <c r="R340" s="2">
        <v>1218</v>
      </c>
    </row>
    <row r="341" spans="1:18" ht="15.75" thickBot="1" x14ac:dyDescent="0.3">
      <c r="A341" s="10" t="s">
        <v>1138</v>
      </c>
      <c r="B341" s="10" t="s">
        <v>781</v>
      </c>
      <c r="C341" s="10" t="s">
        <v>1175</v>
      </c>
      <c r="N341" s="25" t="s">
        <v>54</v>
      </c>
      <c r="O341" s="14" t="s">
        <v>784</v>
      </c>
      <c r="P341" s="15" t="s">
        <v>1176</v>
      </c>
      <c r="Q341" s="2">
        <v>8</v>
      </c>
      <c r="R341" s="2">
        <v>1126</v>
      </c>
    </row>
    <row r="342" spans="1:18" ht="15.75" thickBot="1" x14ac:dyDescent="0.3">
      <c r="A342" s="10" t="s">
        <v>1138</v>
      </c>
      <c r="B342" s="10" t="s">
        <v>781</v>
      </c>
      <c r="C342" s="10" t="s">
        <v>1177</v>
      </c>
      <c r="N342" s="25" t="s">
        <v>54</v>
      </c>
      <c r="O342" s="14" t="s">
        <v>784</v>
      </c>
      <c r="P342" s="15" t="s">
        <v>1178</v>
      </c>
      <c r="Q342" s="2">
        <v>3</v>
      </c>
      <c r="R342" s="2">
        <v>1194</v>
      </c>
    </row>
    <row r="343" spans="1:18" ht="15.75" thickBot="1" x14ac:dyDescent="0.3">
      <c r="A343" s="10" t="s">
        <v>1138</v>
      </c>
      <c r="B343" s="10" t="s">
        <v>1179</v>
      </c>
      <c r="C343" s="10" t="s">
        <v>1179</v>
      </c>
      <c r="N343" s="25" t="s">
        <v>54</v>
      </c>
      <c r="O343" s="14" t="s">
        <v>784</v>
      </c>
      <c r="P343" s="15" t="s">
        <v>1180</v>
      </c>
      <c r="Q343" s="2">
        <v>9</v>
      </c>
      <c r="R343" s="2">
        <v>1228</v>
      </c>
    </row>
    <row r="344" spans="1:18" ht="15.75" thickBot="1" x14ac:dyDescent="0.3">
      <c r="A344" s="10" t="s">
        <v>1138</v>
      </c>
      <c r="B344" s="10" t="s">
        <v>1179</v>
      </c>
      <c r="C344" s="10" t="s">
        <v>910</v>
      </c>
      <c r="N344" s="25" t="s">
        <v>54</v>
      </c>
      <c r="O344" s="14" t="s">
        <v>784</v>
      </c>
      <c r="P344" s="15" t="s">
        <v>1181</v>
      </c>
      <c r="Q344" s="2">
        <v>8</v>
      </c>
      <c r="R344" s="2">
        <v>1150</v>
      </c>
    </row>
    <row r="345" spans="1:18" ht="15.75" thickBot="1" x14ac:dyDescent="0.3">
      <c r="A345" s="10" t="s">
        <v>1138</v>
      </c>
      <c r="B345" s="10" t="s">
        <v>1179</v>
      </c>
      <c r="C345" s="10" t="s">
        <v>1182</v>
      </c>
      <c r="N345" s="25" t="s">
        <v>54</v>
      </c>
      <c r="O345" s="14" t="s">
        <v>784</v>
      </c>
      <c r="P345" s="15" t="s">
        <v>1183</v>
      </c>
      <c r="Q345" s="2">
        <v>8</v>
      </c>
      <c r="R345" s="2">
        <v>1172</v>
      </c>
    </row>
    <row r="346" spans="1:18" ht="15.75" thickBot="1" x14ac:dyDescent="0.3">
      <c r="A346" s="10" t="s">
        <v>1138</v>
      </c>
      <c r="B346" s="10" t="s">
        <v>1179</v>
      </c>
      <c r="C346" s="10" t="s">
        <v>1184</v>
      </c>
      <c r="N346" s="25" t="s">
        <v>54</v>
      </c>
      <c r="O346" s="14" t="s">
        <v>784</v>
      </c>
      <c r="P346" s="15" t="s">
        <v>1185</v>
      </c>
      <c r="Q346" s="2">
        <v>5</v>
      </c>
      <c r="R346" s="2">
        <v>1239</v>
      </c>
    </row>
    <row r="347" spans="1:18" ht="15.75" thickBot="1" x14ac:dyDescent="0.3">
      <c r="A347" s="10" t="s">
        <v>1138</v>
      </c>
      <c r="B347" s="10" t="s">
        <v>1186</v>
      </c>
      <c r="C347" s="10" t="s">
        <v>1187</v>
      </c>
      <c r="N347" s="25" t="s">
        <v>54</v>
      </c>
      <c r="O347" s="14" t="s">
        <v>784</v>
      </c>
      <c r="P347" s="15" t="s">
        <v>1188</v>
      </c>
      <c r="Q347" s="2">
        <v>5</v>
      </c>
      <c r="R347" s="2">
        <v>1230</v>
      </c>
    </row>
    <row r="348" spans="1:18" ht="15.75" thickBot="1" x14ac:dyDescent="0.3">
      <c r="A348" s="10" t="s">
        <v>1138</v>
      </c>
      <c r="B348" s="10" t="s">
        <v>1186</v>
      </c>
      <c r="C348" s="10" t="s">
        <v>931</v>
      </c>
      <c r="N348" s="25" t="s">
        <v>54</v>
      </c>
      <c r="O348" s="14" t="s">
        <v>784</v>
      </c>
      <c r="P348" s="15" t="s">
        <v>1189</v>
      </c>
      <c r="Q348" s="2">
        <v>2</v>
      </c>
      <c r="R348" s="2">
        <v>1241</v>
      </c>
    </row>
    <row r="349" spans="1:18" ht="15.75" thickBot="1" x14ac:dyDescent="0.3">
      <c r="A349" s="10" t="s">
        <v>1138</v>
      </c>
      <c r="B349" s="10" t="s">
        <v>1186</v>
      </c>
      <c r="C349" s="10" t="s">
        <v>1190</v>
      </c>
      <c r="N349" s="25" t="s">
        <v>54</v>
      </c>
      <c r="O349" s="14" t="s">
        <v>784</v>
      </c>
      <c r="P349" s="15" t="s">
        <v>1191</v>
      </c>
      <c r="Q349" s="2">
        <v>10</v>
      </c>
      <c r="R349" s="2">
        <v>1222</v>
      </c>
    </row>
    <row r="350" spans="1:18" ht="15.75" thickBot="1" x14ac:dyDescent="0.3">
      <c r="A350" s="10" t="s">
        <v>1138</v>
      </c>
      <c r="B350" s="10" t="s">
        <v>1186</v>
      </c>
      <c r="C350" s="10" t="s">
        <v>1192</v>
      </c>
      <c r="N350" s="25" t="s">
        <v>54</v>
      </c>
      <c r="O350" s="14" t="s">
        <v>784</v>
      </c>
      <c r="P350" s="15" t="s">
        <v>1193</v>
      </c>
      <c r="Q350" s="2">
        <v>5</v>
      </c>
      <c r="R350" s="2">
        <v>1118</v>
      </c>
    </row>
    <row r="351" spans="1:18" ht="15.75" thickBot="1" x14ac:dyDescent="0.3">
      <c r="A351" s="10" t="s">
        <v>1138</v>
      </c>
      <c r="B351" s="10" t="s">
        <v>55</v>
      </c>
      <c r="C351" s="10" t="s">
        <v>55</v>
      </c>
      <c r="N351" s="25" t="s">
        <v>54</v>
      </c>
      <c r="O351" s="14" t="s">
        <v>784</v>
      </c>
      <c r="P351" s="15" t="s">
        <v>1194</v>
      </c>
      <c r="Q351" s="2">
        <v>2</v>
      </c>
      <c r="R351" s="2">
        <v>1237</v>
      </c>
    </row>
    <row r="352" spans="1:18" ht="15.75" thickBot="1" x14ac:dyDescent="0.3">
      <c r="A352" s="10" t="s">
        <v>1138</v>
      </c>
      <c r="B352" s="10" t="s">
        <v>55</v>
      </c>
      <c r="C352" s="10" t="s">
        <v>931</v>
      </c>
      <c r="N352" s="25" t="s">
        <v>54</v>
      </c>
      <c r="O352" s="14" t="s">
        <v>784</v>
      </c>
      <c r="P352" s="15" t="s">
        <v>1195</v>
      </c>
      <c r="Q352" s="2">
        <v>2</v>
      </c>
      <c r="R352" s="2">
        <v>4476</v>
      </c>
    </row>
    <row r="353" spans="1:18" ht="15.75" thickBot="1" x14ac:dyDescent="0.3">
      <c r="A353" s="10" t="s">
        <v>1138</v>
      </c>
      <c r="B353" s="10" t="s">
        <v>55</v>
      </c>
      <c r="C353" s="10" t="s">
        <v>569</v>
      </c>
      <c r="N353" s="25" t="s">
        <v>54</v>
      </c>
      <c r="O353" s="14" t="s">
        <v>784</v>
      </c>
      <c r="P353" s="15" t="s">
        <v>1196</v>
      </c>
      <c r="Q353" s="2">
        <v>10</v>
      </c>
      <c r="R353" s="2">
        <v>4030</v>
      </c>
    </row>
    <row r="354" spans="1:18" ht="15.75" thickBot="1" x14ac:dyDescent="0.3">
      <c r="A354" s="10" t="s">
        <v>1138</v>
      </c>
      <c r="B354" s="10" t="s">
        <v>55</v>
      </c>
      <c r="C354" s="10" t="s">
        <v>1197</v>
      </c>
      <c r="N354" s="25" t="s">
        <v>54</v>
      </c>
      <c r="O354" s="14" t="s">
        <v>784</v>
      </c>
      <c r="P354" s="15" t="s">
        <v>1198</v>
      </c>
      <c r="Q354" s="2">
        <v>2</v>
      </c>
      <c r="R354" s="2">
        <v>6420</v>
      </c>
    </row>
    <row r="355" spans="1:18" ht="15.75" thickBot="1" x14ac:dyDescent="0.3">
      <c r="A355" s="10" t="s">
        <v>1138</v>
      </c>
      <c r="B355" s="10" t="s">
        <v>55</v>
      </c>
      <c r="C355" s="10" t="s">
        <v>1199</v>
      </c>
      <c r="N355" s="25" t="s">
        <v>54</v>
      </c>
      <c r="O355" s="14" t="s">
        <v>784</v>
      </c>
      <c r="P355" s="15" t="s">
        <v>1200</v>
      </c>
      <c r="Q355" s="2">
        <v>4</v>
      </c>
      <c r="R355" s="2">
        <v>6367</v>
      </c>
    </row>
    <row r="356" spans="1:18" ht="15.75" thickBot="1" x14ac:dyDescent="0.3">
      <c r="A356" s="10" t="s">
        <v>1138</v>
      </c>
      <c r="B356" s="10" t="s">
        <v>1201</v>
      </c>
      <c r="C356" s="10" t="s">
        <v>1202</v>
      </c>
      <c r="N356" s="25" t="s">
        <v>54</v>
      </c>
      <c r="O356" s="14" t="s">
        <v>784</v>
      </c>
      <c r="P356" s="15" t="s">
        <v>1203</v>
      </c>
      <c r="Q356" s="2">
        <v>1</v>
      </c>
      <c r="R356" s="2">
        <v>4472</v>
      </c>
    </row>
    <row r="357" spans="1:18" ht="15.75" thickBot="1" x14ac:dyDescent="0.3">
      <c r="A357" s="10" t="s">
        <v>1138</v>
      </c>
      <c r="B357" s="10" t="s">
        <v>1201</v>
      </c>
      <c r="C357" s="10" t="s">
        <v>1204</v>
      </c>
      <c r="N357" s="25" t="s">
        <v>54</v>
      </c>
      <c r="O357" s="14" t="s">
        <v>784</v>
      </c>
      <c r="P357" s="15" t="s">
        <v>1205</v>
      </c>
      <c r="Q357" s="2">
        <v>1</v>
      </c>
      <c r="R357" s="2">
        <v>4018</v>
      </c>
    </row>
    <row r="358" spans="1:18" ht="15.75" thickBot="1" x14ac:dyDescent="0.3">
      <c r="A358" s="10" t="s">
        <v>1138</v>
      </c>
      <c r="B358" s="10" t="s">
        <v>1201</v>
      </c>
      <c r="C358" s="10" t="s">
        <v>704</v>
      </c>
      <c r="N358" s="25" t="s">
        <v>54</v>
      </c>
      <c r="O358" s="14" t="s">
        <v>784</v>
      </c>
      <c r="P358" s="15" t="s">
        <v>1206</v>
      </c>
      <c r="Q358" s="2">
        <v>1</v>
      </c>
      <c r="R358" s="2">
        <v>4847</v>
      </c>
    </row>
    <row r="359" spans="1:18" ht="15.75" thickBot="1" x14ac:dyDescent="0.3">
      <c r="A359" s="10" t="s">
        <v>1138</v>
      </c>
      <c r="B359" s="10" t="s">
        <v>1201</v>
      </c>
      <c r="C359" s="10" t="s">
        <v>1207</v>
      </c>
      <c r="N359" s="25" t="s">
        <v>54</v>
      </c>
      <c r="O359" s="14" t="s">
        <v>784</v>
      </c>
      <c r="P359" s="15" t="s">
        <v>1208</v>
      </c>
      <c r="Q359" s="2">
        <v>7</v>
      </c>
      <c r="R359" s="2">
        <v>4845</v>
      </c>
    </row>
    <row r="360" spans="1:18" ht="15.75" thickBot="1" x14ac:dyDescent="0.3">
      <c r="A360" s="10" t="s">
        <v>1138</v>
      </c>
      <c r="B360" s="10" t="s">
        <v>1209</v>
      </c>
      <c r="C360" s="10" t="s">
        <v>1210</v>
      </c>
      <c r="N360" s="25" t="s">
        <v>54</v>
      </c>
      <c r="O360" s="14" t="s">
        <v>784</v>
      </c>
      <c r="P360" s="15" t="s">
        <v>1211</v>
      </c>
      <c r="Q360" s="2">
        <v>4</v>
      </c>
      <c r="R360" s="2">
        <v>6983</v>
      </c>
    </row>
    <row r="361" spans="1:18" ht="15.75" thickBot="1" x14ac:dyDescent="0.3">
      <c r="A361" s="10" t="s">
        <v>1138</v>
      </c>
      <c r="B361" s="10" t="s">
        <v>1209</v>
      </c>
      <c r="C361" s="10" t="s">
        <v>1212</v>
      </c>
      <c r="N361" s="25" t="s">
        <v>54</v>
      </c>
      <c r="O361" s="14" t="s">
        <v>784</v>
      </c>
      <c r="P361" s="15" t="s">
        <v>1213</v>
      </c>
      <c r="Q361" s="2">
        <v>1</v>
      </c>
      <c r="R361" s="2">
        <v>1161</v>
      </c>
    </row>
    <row r="362" spans="1:18" ht="15.75" thickBot="1" x14ac:dyDescent="0.3">
      <c r="A362" s="10" t="s">
        <v>1138</v>
      </c>
      <c r="B362" s="10" t="s">
        <v>1209</v>
      </c>
      <c r="C362" s="10" t="s">
        <v>1214</v>
      </c>
      <c r="N362" s="25" t="s">
        <v>54</v>
      </c>
      <c r="O362" s="14" t="s">
        <v>784</v>
      </c>
      <c r="P362" s="15" t="s">
        <v>1215</v>
      </c>
      <c r="Q362" s="2">
        <v>2</v>
      </c>
      <c r="R362" s="2">
        <v>6151</v>
      </c>
    </row>
    <row r="363" spans="1:18" ht="15.75" thickBot="1" x14ac:dyDescent="0.3">
      <c r="A363" s="10" t="s">
        <v>1138</v>
      </c>
      <c r="B363" s="10" t="s">
        <v>1209</v>
      </c>
      <c r="C363" s="10" t="s">
        <v>1037</v>
      </c>
      <c r="N363" s="25" t="s">
        <v>54</v>
      </c>
      <c r="O363" s="14" t="s">
        <v>784</v>
      </c>
      <c r="P363" s="15" t="s">
        <v>1216</v>
      </c>
      <c r="Q363" s="2">
        <v>7</v>
      </c>
      <c r="R363" s="2">
        <v>6132</v>
      </c>
    </row>
    <row r="364" spans="1:18" ht="15.75" thickBot="1" x14ac:dyDescent="0.3">
      <c r="A364" s="10" t="s">
        <v>1138</v>
      </c>
      <c r="B364" s="10" t="s">
        <v>1209</v>
      </c>
      <c r="C364" s="10" t="s">
        <v>1217</v>
      </c>
      <c r="N364" s="25" t="s">
        <v>54</v>
      </c>
      <c r="O364" s="14" t="s">
        <v>784</v>
      </c>
      <c r="P364" s="15" t="s">
        <v>1218</v>
      </c>
      <c r="Q364" s="2">
        <v>9</v>
      </c>
      <c r="R364" s="2">
        <v>6023</v>
      </c>
    </row>
    <row r="365" spans="1:18" ht="15.75" thickBot="1" x14ac:dyDescent="0.3">
      <c r="A365" s="10" t="s">
        <v>1138</v>
      </c>
      <c r="B365" s="10" t="s">
        <v>1209</v>
      </c>
      <c r="C365" s="10" t="s">
        <v>1219</v>
      </c>
      <c r="N365" s="25" t="s">
        <v>54</v>
      </c>
      <c r="O365" s="14" t="s">
        <v>784</v>
      </c>
      <c r="P365" s="15" t="s">
        <v>1220</v>
      </c>
      <c r="Q365" s="2">
        <v>1</v>
      </c>
      <c r="R365" s="2">
        <v>1188</v>
      </c>
    </row>
    <row r="366" spans="1:18" ht="15.75" thickBot="1" x14ac:dyDescent="0.3">
      <c r="A366" s="10" t="s">
        <v>1138</v>
      </c>
      <c r="B366" s="10" t="s">
        <v>1209</v>
      </c>
      <c r="C366" s="10" t="s">
        <v>1221</v>
      </c>
      <c r="N366" s="25" t="s">
        <v>54</v>
      </c>
      <c r="O366" s="14" t="s">
        <v>784</v>
      </c>
      <c r="P366" s="15" t="s">
        <v>1222</v>
      </c>
      <c r="Q366" s="2">
        <v>4</v>
      </c>
      <c r="R366" s="2">
        <v>6984</v>
      </c>
    </row>
    <row r="367" spans="1:18" ht="15.75" thickBot="1" x14ac:dyDescent="0.3">
      <c r="A367" s="10" t="s">
        <v>1138</v>
      </c>
      <c r="B367" s="10" t="s">
        <v>1223</v>
      </c>
      <c r="C367" s="10" t="s">
        <v>1224</v>
      </c>
      <c r="N367" s="25" t="s">
        <v>54</v>
      </c>
      <c r="O367" s="14" t="s">
        <v>784</v>
      </c>
      <c r="P367" s="15" t="s">
        <v>1225</v>
      </c>
      <c r="Q367" s="2">
        <v>10</v>
      </c>
      <c r="R367" s="2">
        <v>5345</v>
      </c>
    </row>
    <row r="368" spans="1:18" ht="15.75" thickBot="1" x14ac:dyDescent="0.3">
      <c r="A368" s="10" t="s">
        <v>1138</v>
      </c>
      <c r="B368" s="10" t="s">
        <v>1223</v>
      </c>
      <c r="C368" s="10" t="s">
        <v>1226</v>
      </c>
      <c r="N368" s="25" t="s">
        <v>54</v>
      </c>
      <c r="O368" s="14" t="s">
        <v>784</v>
      </c>
      <c r="P368" s="15" t="s">
        <v>1227</v>
      </c>
      <c r="Q368" s="2">
        <v>3</v>
      </c>
      <c r="R368" s="2">
        <v>5139</v>
      </c>
    </row>
    <row r="369" spans="1:18" ht="15.75" thickBot="1" x14ac:dyDescent="0.3">
      <c r="A369" s="10" t="s">
        <v>1138</v>
      </c>
      <c r="B369" s="10" t="s">
        <v>1223</v>
      </c>
      <c r="C369" s="10" t="s">
        <v>824</v>
      </c>
      <c r="N369" s="25" t="s">
        <v>54</v>
      </c>
      <c r="O369" s="14" t="s">
        <v>784</v>
      </c>
      <c r="P369" s="15" t="s">
        <v>1228</v>
      </c>
      <c r="Q369" s="2">
        <v>7</v>
      </c>
      <c r="R369" s="2">
        <v>4012</v>
      </c>
    </row>
    <row r="370" spans="1:18" ht="15.75" thickBot="1" x14ac:dyDescent="0.3">
      <c r="A370" s="10" t="s">
        <v>1138</v>
      </c>
      <c r="B370" s="10" t="s">
        <v>1223</v>
      </c>
      <c r="C370" s="10" t="s">
        <v>730</v>
      </c>
      <c r="N370" s="25" t="s">
        <v>54</v>
      </c>
      <c r="O370" s="14" t="s">
        <v>784</v>
      </c>
      <c r="P370" s="15" t="s">
        <v>1229</v>
      </c>
      <c r="Q370" s="2">
        <v>8</v>
      </c>
      <c r="R370" s="2">
        <v>4019</v>
      </c>
    </row>
    <row r="371" spans="1:18" ht="15.75" thickBot="1" x14ac:dyDescent="0.3">
      <c r="A371" s="10" t="s">
        <v>1138</v>
      </c>
      <c r="B371" s="10" t="s">
        <v>1223</v>
      </c>
      <c r="C371" s="10" t="s">
        <v>1230</v>
      </c>
      <c r="N371" s="25" t="s">
        <v>54</v>
      </c>
      <c r="O371" s="14" t="s">
        <v>784</v>
      </c>
      <c r="P371" s="15" t="s">
        <v>1231</v>
      </c>
      <c r="Q371" s="2">
        <v>8</v>
      </c>
      <c r="R371" s="2">
        <v>4481</v>
      </c>
    </row>
    <row r="372" spans="1:18" ht="15.75" thickBot="1" x14ac:dyDescent="0.3">
      <c r="A372" s="10" t="s">
        <v>1138</v>
      </c>
      <c r="B372" s="10" t="s">
        <v>1223</v>
      </c>
      <c r="C372" s="10" t="s">
        <v>1232</v>
      </c>
      <c r="N372" s="25" t="s">
        <v>54</v>
      </c>
      <c r="O372" s="14" t="s">
        <v>784</v>
      </c>
      <c r="P372" s="15" t="s">
        <v>1233</v>
      </c>
      <c r="Q372" s="2">
        <v>7</v>
      </c>
      <c r="R372" s="2">
        <v>4021</v>
      </c>
    </row>
    <row r="373" spans="1:18" ht="15.75" thickBot="1" x14ac:dyDescent="0.3">
      <c r="A373" s="10" t="s">
        <v>1138</v>
      </c>
      <c r="B373" s="10" t="s">
        <v>1234</v>
      </c>
      <c r="C373" s="10" t="s">
        <v>1234</v>
      </c>
      <c r="N373" s="25" t="s">
        <v>54</v>
      </c>
      <c r="O373" s="14" t="s">
        <v>784</v>
      </c>
      <c r="P373" s="15" t="s">
        <v>1235</v>
      </c>
      <c r="Q373" s="2">
        <v>7</v>
      </c>
      <c r="R373" s="2">
        <v>4460</v>
      </c>
    </row>
    <row r="374" spans="1:18" ht="15.75" thickBot="1" x14ac:dyDescent="0.3">
      <c r="A374" s="10" t="s">
        <v>1138</v>
      </c>
      <c r="B374" s="10" t="s">
        <v>1234</v>
      </c>
      <c r="C374" s="10" t="s">
        <v>1236</v>
      </c>
      <c r="N374" s="25" t="s">
        <v>54</v>
      </c>
      <c r="O374" s="14" t="s">
        <v>784</v>
      </c>
      <c r="P374" s="15" t="s">
        <v>1237</v>
      </c>
      <c r="Q374" s="2">
        <v>10</v>
      </c>
      <c r="R374" s="2">
        <v>4011</v>
      </c>
    </row>
    <row r="375" spans="1:18" ht="15.75" thickBot="1" x14ac:dyDescent="0.3">
      <c r="A375" s="10" t="s">
        <v>1138</v>
      </c>
      <c r="B375" s="10" t="s">
        <v>1234</v>
      </c>
      <c r="C375" s="10" t="s">
        <v>1238</v>
      </c>
      <c r="N375" s="25" t="s">
        <v>54</v>
      </c>
      <c r="O375" s="14" t="s">
        <v>784</v>
      </c>
      <c r="P375" s="15" t="s">
        <v>1239</v>
      </c>
      <c r="Q375" s="2">
        <v>3</v>
      </c>
      <c r="R375" s="2">
        <v>4031</v>
      </c>
    </row>
    <row r="376" spans="1:18" ht="15.75" thickBot="1" x14ac:dyDescent="0.3">
      <c r="A376" s="10" t="s">
        <v>1138</v>
      </c>
      <c r="B376" s="10" t="s">
        <v>1234</v>
      </c>
      <c r="C376" s="10" t="s">
        <v>1240</v>
      </c>
      <c r="N376" s="25" t="s">
        <v>54</v>
      </c>
      <c r="O376" s="14" t="s">
        <v>784</v>
      </c>
      <c r="P376" s="15" t="s">
        <v>1241</v>
      </c>
      <c r="Q376" s="2">
        <v>5</v>
      </c>
      <c r="R376" s="2">
        <v>4029</v>
      </c>
    </row>
    <row r="377" spans="1:18" ht="15.75" thickBot="1" x14ac:dyDescent="0.3">
      <c r="A377" s="10" t="s">
        <v>1138</v>
      </c>
      <c r="B377" s="10" t="s">
        <v>1242</v>
      </c>
      <c r="C377" s="10" t="s">
        <v>1242</v>
      </c>
      <c r="N377" s="25" t="s">
        <v>54</v>
      </c>
      <c r="O377" s="14" t="s">
        <v>784</v>
      </c>
      <c r="P377" s="15" t="s">
        <v>1243</v>
      </c>
      <c r="Q377" s="2">
        <v>6</v>
      </c>
      <c r="R377" s="2">
        <v>6020</v>
      </c>
    </row>
    <row r="378" spans="1:18" ht="15.75" thickBot="1" x14ac:dyDescent="0.3">
      <c r="A378" s="10" t="s">
        <v>1138</v>
      </c>
      <c r="B378" s="10" t="s">
        <v>1242</v>
      </c>
      <c r="C378" s="10" t="s">
        <v>1244</v>
      </c>
      <c r="N378" s="25" t="s">
        <v>54</v>
      </c>
      <c r="O378" s="14" t="s">
        <v>784</v>
      </c>
      <c r="P378" s="15" t="s">
        <v>1245</v>
      </c>
      <c r="Q378" s="2">
        <v>1</v>
      </c>
      <c r="R378" s="2">
        <v>6605</v>
      </c>
    </row>
    <row r="379" spans="1:18" ht="15.75" thickBot="1" x14ac:dyDescent="0.3">
      <c r="A379" s="10" t="s">
        <v>1138</v>
      </c>
      <c r="B379" s="10" t="s">
        <v>1242</v>
      </c>
      <c r="C379" s="10" t="s">
        <v>1246</v>
      </c>
      <c r="N379" s="25" t="s">
        <v>54</v>
      </c>
      <c r="O379" s="14" t="s">
        <v>784</v>
      </c>
      <c r="P379" s="15" t="s">
        <v>1247</v>
      </c>
      <c r="Q379" s="2">
        <v>4</v>
      </c>
      <c r="R379" s="2">
        <v>5137</v>
      </c>
    </row>
    <row r="380" spans="1:18" ht="15.75" thickBot="1" x14ac:dyDescent="0.3">
      <c r="A380" s="10" t="s">
        <v>1138</v>
      </c>
      <c r="B380" s="10" t="s">
        <v>1242</v>
      </c>
      <c r="C380" s="10" t="s">
        <v>1248</v>
      </c>
      <c r="N380" s="25" t="s">
        <v>54</v>
      </c>
      <c r="O380" s="14" t="s">
        <v>784</v>
      </c>
      <c r="P380" s="15" t="s">
        <v>1249</v>
      </c>
      <c r="Q380" s="2">
        <v>9</v>
      </c>
      <c r="R380" s="2">
        <v>5984</v>
      </c>
    </row>
    <row r="381" spans="1:18" ht="15.75" thickBot="1" x14ac:dyDescent="0.3">
      <c r="A381" s="10" t="s">
        <v>1250</v>
      </c>
      <c r="B381" s="10" t="s">
        <v>1250</v>
      </c>
      <c r="C381" s="10" t="s">
        <v>1250</v>
      </c>
      <c r="N381" s="25" t="s">
        <v>54</v>
      </c>
      <c r="O381" s="14" t="s">
        <v>784</v>
      </c>
      <c r="P381" s="15" t="s">
        <v>1251</v>
      </c>
      <c r="Q381" s="2">
        <v>6</v>
      </c>
      <c r="R381" s="2">
        <v>4020</v>
      </c>
    </row>
    <row r="382" spans="1:18" ht="15.75" thickBot="1" x14ac:dyDescent="0.3">
      <c r="A382" s="10" t="s">
        <v>1250</v>
      </c>
      <c r="B382" s="10" t="s">
        <v>1250</v>
      </c>
      <c r="C382" s="10" t="s">
        <v>1252</v>
      </c>
      <c r="N382" s="25" t="s">
        <v>54</v>
      </c>
      <c r="O382" s="14" t="s">
        <v>784</v>
      </c>
      <c r="P382" s="15" t="s">
        <v>1253</v>
      </c>
      <c r="Q382" s="2">
        <v>6</v>
      </c>
      <c r="R382" s="2">
        <v>4473</v>
      </c>
    </row>
    <row r="383" spans="1:18" ht="15.75" thickBot="1" x14ac:dyDescent="0.3">
      <c r="A383" s="10" t="s">
        <v>1250</v>
      </c>
      <c r="B383" s="10" t="s">
        <v>1250</v>
      </c>
      <c r="C383" s="10" t="s">
        <v>1254</v>
      </c>
      <c r="N383" s="25" t="s">
        <v>54</v>
      </c>
      <c r="O383" s="14" t="s">
        <v>784</v>
      </c>
      <c r="P383" s="15" t="s">
        <v>1255</v>
      </c>
      <c r="Q383" s="2">
        <v>10</v>
      </c>
      <c r="R383" s="2">
        <v>4026</v>
      </c>
    </row>
    <row r="384" spans="1:18" ht="15.75" thickBot="1" x14ac:dyDescent="0.3">
      <c r="A384" s="10" t="s">
        <v>1250</v>
      </c>
      <c r="B384" s="10" t="s">
        <v>1250</v>
      </c>
      <c r="C384" s="10" t="s">
        <v>1256</v>
      </c>
      <c r="N384" s="25" t="s">
        <v>54</v>
      </c>
      <c r="O384" s="14" t="s">
        <v>784</v>
      </c>
      <c r="P384" s="15" t="s">
        <v>1257</v>
      </c>
      <c r="Q384" s="2">
        <v>3</v>
      </c>
      <c r="R384" s="2">
        <v>4025</v>
      </c>
    </row>
    <row r="385" spans="1:18" ht="15.75" thickBot="1" x14ac:dyDescent="0.3">
      <c r="A385" s="10" t="s">
        <v>1250</v>
      </c>
      <c r="B385" s="10" t="s">
        <v>1250</v>
      </c>
      <c r="C385" s="10" t="s">
        <v>1258</v>
      </c>
      <c r="N385" s="25" t="s">
        <v>54</v>
      </c>
      <c r="O385" s="14" t="s">
        <v>784</v>
      </c>
      <c r="P385" s="15" t="s">
        <v>1259</v>
      </c>
      <c r="Q385" s="2">
        <v>5</v>
      </c>
      <c r="R385" s="2">
        <v>5998</v>
      </c>
    </row>
    <row r="386" spans="1:18" ht="15.75" thickBot="1" x14ac:dyDescent="0.3">
      <c r="A386" s="10" t="s">
        <v>1250</v>
      </c>
      <c r="B386" s="10" t="s">
        <v>1250</v>
      </c>
      <c r="C386" s="10" t="s">
        <v>1260</v>
      </c>
      <c r="N386" s="25" t="s">
        <v>54</v>
      </c>
      <c r="O386" s="14" t="s">
        <v>784</v>
      </c>
      <c r="P386" s="15" t="s">
        <v>1261</v>
      </c>
      <c r="Q386" s="2">
        <v>10</v>
      </c>
      <c r="R386" s="2">
        <v>6133</v>
      </c>
    </row>
    <row r="387" spans="1:18" ht="15.75" thickBot="1" x14ac:dyDescent="0.3">
      <c r="A387" s="10" t="s">
        <v>1250</v>
      </c>
      <c r="B387" s="10" t="s">
        <v>1250</v>
      </c>
      <c r="C387" s="10" t="s">
        <v>1262</v>
      </c>
      <c r="N387" s="25" t="s">
        <v>54</v>
      </c>
      <c r="O387" s="14" t="s">
        <v>784</v>
      </c>
      <c r="P387" s="15" t="s">
        <v>1263</v>
      </c>
      <c r="Q387" s="2">
        <v>5</v>
      </c>
      <c r="R387" s="2">
        <v>4024</v>
      </c>
    </row>
    <row r="388" spans="1:18" ht="15.75" thickBot="1" x14ac:dyDescent="0.3">
      <c r="A388" s="10" t="s">
        <v>1250</v>
      </c>
      <c r="B388" s="10" t="s">
        <v>1250</v>
      </c>
      <c r="C388" s="10" t="s">
        <v>1264</v>
      </c>
      <c r="N388" s="25" t="s">
        <v>54</v>
      </c>
      <c r="O388" s="14" t="s">
        <v>784</v>
      </c>
      <c r="P388" s="15" t="s">
        <v>1265</v>
      </c>
      <c r="Q388" s="2">
        <v>5</v>
      </c>
      <c r="R388" s="2">
        <v>4908</v>
      </c>
    </row>
    <row r="389" spans="1:18" ht="15.75" thickBot="1" x14ac:dyDescent="0.3">
      <c r="A389" s="10" t="s">
        <v>1250</v>
      </c>
      <c r="B389" s="10" t="s">
        <v>1250</v>
      </c>
      <c r="C389" s="10" t="s">
        <v>1266</v>
      </c>
      <c r="N389" s="25" t="s">
        <v>54</v>
      </c>
      <c r="O389" s="14" t="s">
        <v>784</v>
      </c>
      <c r="P389" s="15" t="s">
        <v>1267</v>
      </c>
      <c r="Q389" s="2">
        <v>4</v>
      </c>
      <c r="R389" s="2">
        <v>4027</v>
      </c>
    </row>
    <row r="390" spans="1:18" ht="15.75" thickBot="1" x14ac:dyDescent="0.3">
      <c r="A390" s="10" t="s">
        <v>1250</v>
      </c>
      <c r="B390" s="10" t="s">
        <v>1250</v>
      </c>
      <c r="C390" s="10" t="s">
        <v>1268</v>
      </c>
      <c r="N390" s="25" t="s">
        <v>54</v>
      </c>
      <c r="O390" s="14" t="s">
        <v>784</v>
      </c>
      <c r="P390" s="15" t="s">
        <v>1269</v>
      </c>
      <c r="Q390" s="2">
        <v>6</v>
      </c>
      <c r="R390" s="2">
        <v>4014</v>
      </c>
    </row>
    <row r="391" spans="1:18" ht="15.75" thickBot="1" x14ac:dyDescent="0.3">
      <c r="A391" s="10" t="s">
        <v>1250</v>
      </c>
      <c r="B391" s="10" t="s">
        <v>1250</v>
      </c>
      <c r="C391" s="10" t="s">
        <v>1270</v>
      </c>
      <c r="N391" s="25" t="s">
        <v>54</v>
      </c>
      <c r="O391" s="14" t="s">
        <v>784</v>
      </c>
      <c r="P391" s="15" t="s">
        <v>1271</v>
      </c>
      <c r="Q391" s="2">
        <v>6</v>
      </c>
      <c r="R391" s="2">
        <v>4843</v>
      </c>
    </row>
    <row r="392" spans="1:18" ht="15.75" thickBot="1" x14ac:dyDescent="0.3">
      <c r="A392" s="10" t="s">
        <v>1250</v>
      </c>
      <c r="B392" s="10" t="s">
        <v>1250</v>
      </c>
      <c r="C392" s="10" t="s">
        <v>1272</v>
      </c>
      <c r="N392" s="25" t="s">
        <v>54</v>
      </c>
      <c r="O392" s="14" t="s">
        <v>784</v>
      </c>
      <c r="P392" s="15" t="s">
        <v>1273</v>
      </c>
      <c r="Q392" s="2">
        <v>1</v>
      </c>
      <c r="R392" s="2">
        <v>4842</v>
      </c>
    </row>
    <row r="393" spans="1:18" ht="15.75" thickBot="1" x14ac:dyDescent="0.3">
      <c r="A393" s="10" t="s">
        <v>1250</v>
      </c>
      <c r="B393" s="10" t="s">
        <v>1250</v>
      </c>
      <c r="C393" s="10" t="s">
        <v>1274</v>
      </c>
      <c r="N393" s="25" t="s">
        <v>54</v>
      </c>
      <c r="O393" s="14" t="s">
        <v>784</v>
      </c>
      <c r="P393" s="15" t="s">
        <v>1275</v>
      </c>
      <c r="Q393" s="2">
        <v>9</v>
      </c>
      <c r="R393" s="2">
        <v>5816</v>
      </c>
    </row>
    <row r="394" spans="1:18" ht="15.75" thickBot="1" x14ac:dyDescent="0.3">
      <c r="A394" s="10" t="s">
        <v>1250</v>
      </c>
      <c r="B394" s="10" t="s">
        <v>1276</v>
      </c>
      <c r="C394" s="10" t="s">
        <v>1277</v>
      </c>
      <c r="N394" s="25" t="s">
        <v>54</v>
      </c>
      <c r="O394" s="14" t="s">
        <v>784</v>
      </c>
      <c r="P394" s="15" t="s">
        <v>1278</v>
      </c>
      <c r="Q394" s="2">
        <v>1</v>
      </c>
      <c r="R394" s="2">
        <v>6605</v>
      </c>
    </row>
    <row r="395" spans="1:18" ht="15.75" thickBot="1" x14ac:dyDescent="0.3">
      <c r="A395" s="10" t="s">
        <v>1250</v>
      </c>
      <c r="B395" s="10" t="s">
        <v>1276</v>
      </c>
      <c r="C395" s="10" t="s">
        <v>1279</v>
      </c>
      <c r="N395" s="25" t="s">
        <v>54</v>
      </c>
      <c r="O395" s="14" t="s">
        <v>784</v>
      </c>
      <c r="P395" s="15" t="s">
        <v>1280</v>
      </c>
      <c r="Q395" s="2">
        <v>1</v>
      </c>
      <c r="R395" s="2">
        <v>4949</v>
      </c>
    </row>
    <row r="396" spans="1:18" ht="15.75" thickBot="1" x14ac:dyDescent="0.3">
      <c r="A396" s="10" t="s">
        <v>1250</v>
      </c>
      <c r="B396" s="10" t="s">
        <v>1276</v>
      </c>
      <c r="C396" s="10" t="s">
        <v>1281</v>
      </c>
      <c r="N396" s="25" t="s">
        <v>54</v>
      </c>
      <c r="O396" s="14" t="s">
        <v>784</v>
      </c>
      <c r="P396" s="15" t="s">
        <v>1282</v>
      </c>
      <c r="Q396" s="2">
        <v>1</v>
      </c>
      <c r="R396" s="2">
        <v>5558</v>
      </c>
    </row>
    <row r="397" spans="1:18" ht="15.75" thickBot="1" x14ac:dyDescent="0.3">
      <c r="A397" s="10" t="s">
        <v>1250</v>
      </c>
      <c r="B397" s="10" t="s">
        <v>1276</v>
      </c>
      <c r="C397" s="10" t="s">
        <v>561</v>
      </c>
      <c r="N397" s="25" t="s">
        <v>54</v>
      </c>
      <c r="O397" s="14" t="s">
        <v>784</v>
      </c>
      <c r="P397" s="15" t="s">
        <v>1283</v>
      </c>
      <c r="Q397" s="2">
        <v>1</v>
      </c>
      <c r="R397" s="2">
        <v>5238</v>
      </c>
    </row>
    <row r="398" spans="1:18" ht="15.75" thickBot="1" x14ac:dyDescent="0.3">
      <c r="A398" s="10" t="s">
        <v>1250</v>
      </c>
      <c r="B398" s="10" t="s">
        <v>1276</v>
      </c>
      <c r="C398" s="10" t="s">
        <v>717</v>
      </c>
      <c r="N398" s="25" t="s">
        <v>54</v>
      </c>
      <c r="O398" s="14" t="s">
        <v>784</v>
      </c>
      <c r="P398" s="15" t="s">
        <v>1284</v>
      </c>
      <c r="Q398" s="2">
        <v>9</v>
      </c>
      <c r="R398" s="2">
        <v>5747</v>
      </c>
    </row>
    <row r="399" spans="1:18" ht="15.75" thickBot="1" x14ac:dyDescent="0.3">
      <c r="A399" s="10" t="s">
        <v>1250</v>
      </c>
      <c r="B399" s="10" t="s">
        <v>871</v>
      </c>
      <c r="C399" s="10" t="s">
        <v>871</v>
      </c>
      <c r="N399" s="25" t="s">
        <v>54</v>
      </c>
      <c r="O399" s="14" t="s">
        <v>784</v>
      </c>
      <c r="P399" s="15" t="s">
        <v>1285</v>
      </c>
      <c r="Q399" s="2">
        <v>9</v>
      </c>
      <c r="R399" s="2">
        <v>5839</v>
      </c>
    </row>
    <row r="400" spans="1:18" ht="15.75" thickBot="1" x14ac:dyDescent="0.3">
      <c r="A400" s="10" t="s">
        <v>1250</v>
      </c>
      <c r="B400" s="10" t="s">
        <v>871</v>
      </c>
      <c r="C400" s="10" t="s">
        <v>1286</v>
      </c>
      <c r="N400" s="25" t="s">
        <v>54</v>
      </c>
      <c r="O400" s="14" t="s">
        <v>55</v>
      </c>
      <c r="P400" s="15" t="s">
        <v>1287</v>
      </c>
      <c r="Q400" s="2">
        <v>2</v>
      </c>
      <c r="R400" s="2">
        <v>4207</v>
      </c>
    </row>
    <row r="401" spans="1:18" ht="15.75" thickBot="1" x14ac:dyDescent="0.3">
      <c r="A401" s="10" t="s">
        <v>1250</v>
      </c>
      <c r="B401" s="10" t="s">
        <v>871</v>
      </c>
      <c r="C401" s="10" t="s">
        <v>1288</v>
      </c>
      <c r="N401" s="25" t="s">
        <v>54</v>
      </c>
      <c r="O401" s="14" t="s">
        <v>55</v>
      </c>
      <c r="P401" s="15" t="s">
        <v>1289</v>
      </c>
      <c r="Q401" s="2">
        <v>2</v>
      </c>
      <c r="R401" s="2">
        <v>4728</v>
      </c>
    </row>
    <row r="402" spans="1:18" ht="15.75" thickBot="1" x14ac:dyDescent="0.3">
      <c r="A402" s="10" t="s">
        <v>1250</v>
      </c>
      <c r="B402" s="10" t="s">
        <v>871</v>
      </c>
      <c r="C402" s="10" t="s">
        <v>1290</v>
      </c>
      <c r="N402" s="25" t="s">
        <v>54</v>
      </c>
      <c r="O402" s="14" t="s">
        <v>55</v>
      </c>
      <c r="P402" s="15" t="s">
        <v>1291</v>
      </c>
      <c r="Q402" s="2">
        <v>1</v>
      </c>
      <c r="R402" s="2">
        <v>6538</v>
      </c>
    </row>
    <row r="403" spans="1:18" ht="15.75" thickBot="1" x14ac:dyDescent="0.3">
      <c r="A403" s="10" t="s">
        <v>1250</v>
      </c>
      <c r="B403" s="10" t="s">
        <v>871</v>
      </c>
      <c r="C403" s="10" t="s">
        <v>1292</v>
      </c>
      <c r="N403" s="25" t="s">
        <v>54</v>
      </c>
      <c r="O403" s="14" t="s">
        <v>55</v>
      </c>
      <c r="P403" s="15" t="s">
        <v>1293</v>
      </c>
      <c r="Q403" s="2">
        <v>3</v>
      </c>
      <c r="R403" s="2">
        <v>6034</v>
      </c>
    </row>
    <row r="404" spans="1:18" ht="15.75" thickBot="1" x14ac:dyDescent="0.3">
      <c r="A404" s="10" t="s">
        <v>1250</v>
      </c>
      <c r="B404" s="10" t="s">
        <v>871</v>
      </c>
      <c r="C404" s="10" t="s">
        <v>1294</v>
      </c>
      <c r="N404" s="25" t="s">
        <v>54</v>
      </c>
      <c r="O404" s="14" t="s">
        <v>55</v>
      </c>
      <c r="P404" s="15" t="s">
        <v>1295</v>
      </c>
      <c r="Q404" s="2">
        <v>1</v>
      </c>
      <c r="R404" s="2">
        <v>6727</v>
      </c>
    </row>
    <row r="405" spans="1:18" ht="15.75" thickBot="1" x14ac:dyDescent="0.3">
      <c r="A405" s="10" t="s">
        <v>1250</v>
      </c>
      <c r="B405" s="10" t="s">
        <v>871</v>
      </c>
      <c r="C405" s="10" t="s">
        <v>1296</v>
      </c>
      <c r="N405" s="25" t="s">
        <v>54</v>
      </c>
      <c r="O405" s="14" t="s">
        <v>55</v>
      </c>
      <c r="P405" s="15" t="s">
        <v>1297</v>
      </c>
      <c r="Q405" s="2">
        <v>2</v>
      </c>
      <c r="R405" s="2">
        <v>5676</v>
      </c>
    </row>
    <row r="406" spans="1:18" ht="15.75" thickBot="1" x14ac:dyDescent="0.3">
      <c r="A406" s="10" t="s">
        <v>1250</v>
      </c>
      <c r="B406" s="10" t="s">
        <v>871</v>
      </c>
      <c r="C406" s="10" t="s">
        <v>1298</v>
      </c>
      <c r="N406" s="25" t="s">
        <v>54</v>
      </c>
      <c r="O406" s="14" t="s">
        <v>55</v>
      </c>
      <c r="P406" s="15" t="s">
        <v>1299</v>
      </c>
      <c r="Q406" s="2">
        <v>4</v>
      </c>
      <c r="R406" s="2">
        <v>6729</v>
      </c>
    </row>
    <row r="407" spans="1:18" ht="15.75" thickBot="1" x14ac:dyDescent="0.3">
      <c r="A407" s="10" t="s">
        <v>1250</v>
      </c>
      <c r="B407" s="10" t="s">
        <v>1300</v>
      </c>
      <c r="C407" s="10" t="s">
        <v>1301</v>
      </c>
      <c r="N407" s="25" t="s">
        <v>54</v>
      </c>
      <c r="O407" s="14" t="s">
        <v>55</v>
      </c>
      <c r="P407" s="15" t="s">
        <v>1302</v>
      </c>
      <c r="Q407" s="2">
        <v>3</v>
      </c>
      <c r="R407" s="2">
        <v>6728</v>
      </c>
    </row>
    <row r="408" spans="1:18" ht="15.75" thickBot="1" x14ac:dyDescent="0.3">
      <c r="A408" s="10" t="s">
        <v>1250</v>
      </c>
      <c r="B408" s="10" t="s">
        <v>1300</v>
      </c>
      <c r="C408" s="10" t="s">
        <v>1303</v>
      </c>
      <c r="N408" s="25" t="s">
        <v>54</v>
      </c>
      <c r="O408" s="14" t="s">
        <v>55</v>
      </c>
      <c r="P408" s="15" t="s">
        <v>1304</v>
      </c>
      <c r="Q408" s="2">
        <v>1</v>
      </c>
      <c r="R408" s="2">
        <v>6258</v>
      </c>
    </row>
    <row r="409" spans="1:18" ht="15.75" thickBot="1" x14ac:dyDescent="0.3">
      <c r="A409" s="10" t="s">
        <v>1250</v>
      </c>
      <c r="B409" s="10" t="s">
        <v>1300</v>
      </c>
      <c r="C409" s="10" t="s">
        <v>683</v>
      </c>
      <c r="N409" s="25" t="s">
        <v>54</v>
      </c>
      <c r="O409" s="14" t="s">
        <v>55</v>
      </c>
      <c r="P409" s="15" t="s">
        <v>1305</v>
      </c>
      <c r="Q409" s="2">
        <v>3</v>
      </c>
      <c r="R409" s="2">
        <v>6258</v>
      </c>
    </row>
    <row r="410" spans="1:18" ht="15.75" thickBot="1" x14ac:dyDescent="0.3">
      <c r="A410" s="10" t="s">
        <v>1250</v>
      </c>
      <c r="B410" s="10" t="s">
        <v>1306</v>
      </c>
      <c r="C410" s="10" t="s">
        <v>1307</v>
      </c>
      <c r="N410" s="25" t="s">
        <v>54</v>
      </c>
      <c r="O410" s="14" t="s">
        <v>55</v>
      </c>
      <c r="P410" s="15" t="s">
        <v>1308</v>
      </c>
      <c r="Q410" s="2">
        <v>1</v>
      </c>
      <c r="R410" s="2">
        <v>4722</v>
      </c>
    </row>
    <row r="411" spans="1:18" ht="15.75" thickBot="1" x14ac:dyDescent="0.3">
      <c r="A411" s="10" t="s">
        <v>1250</v>
      </c>
      <c r="B411" s="10" t="s">
        <v>1306</v>
      </c>
      <c r="C411" s="10" t="s">
        <v>1309</v>
      </c>
      <c r="N411" s="25" t="s">
        <v>54</v>
      </c>
      <c r="O411" s="14" t="s">
        <v>55</v>
      </c>
      <c r="P411" s="15" t="s">
        <v>1310</v>
      </c>
      <c r="Q411" s="2">
        <v>5</v>
      </c>
      <c r="R411" s="2">
        <v>4112</v>
      </c>
    </row>
    <row r="412" spans="1:18" ht="15.75" thickBot="1" x14ac:dyDescent="0.3">
      <c r="A412" s="10" t="s">
        <v>1250</v>
      </c>
      <c r="B412" s="10" t="s">
        <v>1306</v>
      </c>
      <c r="C412" s="10" t="s">
        <v>1311</v>
      </c>
      <c r="N412" s="25" t="s">
        <v>54</v>
      </c>
      <c r="O412" s="14" t="s">
        <v>55</v>
      </c>
      <c r="P412" s="15" t="s">
        <v>1312</v>
      </c>
      <c r="Q412" s="2">
        <v>1</v>
      </c>
      <c r="R412" s="2">
        <v>2594</v>
      </c>
    </row>
    <row r="413" spans="1:18" ht="15.75" thickBot="1" x14ac:dyDescent="0.3">
      <c r="A413" s="10" t="s">
        <v>1250</v>
      </c>
      <c r="B413" s="10" t="s">
        <v>1306</v>
      </c>
      <c r="C413" s="10" t="s">
        <v>1313</v>
      </c>
      <c r="N413" s="25" t="s">
        <v>54</v>
      </c>
      <c r="O413" s="14" t="s">
        <v>55</v>
      </c>
      <c r="P413" s="15" t="s">
        <v>1314</v>
      </c>
      <c r="Q413" s="2">
        <v>5</v>
      </c>
      <c r="R413" s="2">
        <v>2602</v>
      </c>
    </row>
    <row r="414" spans="1:18" ht="15.75" thickBot="1" x14ac:dyDescent="0.3">
      <c r="A414" s="10" t="s">
        <v>1250</v>
      </c>
      <c r="B414" s="10" t="s">
        <v>1306</v>
      </c>
      <c r="C414" s="10" t="s">
        <v>1315</v>
      </c>
      <c r="N414" s="25" t="s">
        <v>54</v>
      </c>
      <c r="O414" s="14" t="s">
        <v>55</v>
      </c>
      <c r="P414" s="15" t="s">
        <v>1316</v>
      </c>
      <c r="Q414" s="2">
        <v>1</v>
      </c>
      <c r="R414" s="2">
        <v>2604</v>
      </c>
    </row>
    <row r="415" spans="1:18" ht="15.75" thickBot="1" x14ac:dyDescent="0.3">
      <c r="A415" s="10" t="s">
        <v>1250</v>
      </c>
      <c r="B415" s="10" t="s">
        <v>477</v>
      </c>
      <c r="C415" s="10" t="s">
        <v>1317</v>
      </c>
      <c r="N415" s="25" t="s">
        <v>54</v>
      </c>
      <c r="O415" s="14" t="s">
        <v>55</v>
      </c>
      <c r="P415" s="15" t="s">
        <v>1318</v>
      </c>
      <c r="Q415" s="2">
        <v>3</v>
      </c>
      <c r="R415" s="2">
        <v>2599</v>
      </c>
    </row>
    <row r="416" spans="1:18" ht="15.75" thickBot="1" x14ac:dyDescent="0.3">
      <c r="A416" s="10" t="s">
        <v>1250</v>
      </c>
      <c r="B416" s="10" t="s">
        <v>477</v>
      </c>
      <c r="C416" s="10" t="s">
        <v>1319</v>
      </c>
      <c r="N416" s="25" t="s">
        <v>54</v>
      </c>
      <c r="O416" s="14" t="s">
        <v>55</v>
      </c>
      <c r="P416" s="15" t="s">
        <v>1320</v>
      </c>
      <c r="Q416" s="2">
        <v>3</v>
      </c>
      <c r="R416" s="2">
        <v>4725</v>
      </c>
    </row>
    <row r="417" spans="1:18" ht="15.75" thickBot="1" x14ac:dyDescent="0.3">
      <c r="A417" s="10" t="s">
        <v>1250</v>
      </c>
      <c r="B417" s="10" t="s">
        <v>477</v>
      </c>
      <c r="C417" s="10" t="s">
        <v>1321</v>
      </c>
      <c r="N417" s="25" t="s">
        <v>54</v>
      </c>
      <c r="O417" s="14" t="s">
        <v>55</v>
      </c>
      <c r="P417" s="15" t="s">
        <v>1322</v>
      </c>
      <c r="Q417" s="2">
        <v>2</v>
      </c>
      <c r="R417" s="2">
        <v>2600</v>
      </c>
    </row>
    <row r="418" spans="1:18" ht="15.75" thickBot="1" x14ac:dyDescent="0.3">
      <c r="A418" s="10" t="s">
        <v>1250</v>
      </c>
      <c r="B418" s="10" t="s">
        <v>1323</v>
      </c>
      <c r="C418" s="10" t="s">
        <v>1323</v>
      </c>
      <c r="N418" s="25" t="s">
        <v>54</v>
      </c>
      <c r="O418" s="14" t="s">
        <v>55</v>
      </c>
      <c r="P418" s="15" t="s">
        <v>1324</v>
      </c>
      <c r="Q418" s="2">
        <v>4</v>
      </c>
      <c r="R418" s="2">
        <v>5883</v>
      </c>
    </row>
    <row r="419" spans="1:18" ht="15.75" thickBot="1" x14ac:dyDescent="0.3">
      <c r="A419" s="10" t="s">
        <v>1250</v>
      </c>
      <c r="B419" s="10" t="s">
        <v>1323</v>
      </c>
      <c r="C419" s="10" t="s">
        <v>1325</v>
      </c>
      <c r="N419" s="25" t="s">
        <v>54</v>
      </c>
      <c r="O419" s="14" t="s">
        <v>55</v>
      </c>
      <c r="P419" s="15" t="s">
        <v>1326</v>
      </c>
      <c r="Q419" s="2">
        <v>4</v>
      </c>
      <c r="R419" s="2">
        <v>2626</v>
      </c>
    </row>
    <row r="420" spans="1:18" ht="15.75" thickBot="1" x14ac:dyDescent="0.3">
      <c r="A420" s="10" t="s">
        <v>1250</v>
      </c>
      <c r="B420" s="10" t="s">
        <v>1323</v>
      </c>
      <c r="C420" s="10" t="s">
        <v>1327</v>
      </c>
      <c r="N420" s="25" t="s">
        <v>54</v>
      </c>
      <c r="O420" s="14" t="s">
        <v>55</v>
      </c>
      <c r="P420" s="15" t="s">
        <v>1328</v>
      </c>
      <c r="Q420" s="2">
        <v>1</v>
      </c>
      <c r="R420" s="2">
        <v>2606</v>
      </c>
    </row>
    <row r="421" spans="1:18" ht="15.75" thickBot="1" x14ac:dyDescent="0.3">
      <c r="A421" s="10" t="s">
        <v>1250</v>
      </c>
      <c r="B421" s="10" t="s">
        <v>1323</v>
      </c>
      <c r="C421" s="10" t="s">
        <v>1329</v>
      </c>
      <c r="N421" s="25" t="s">
        <v>54</v>
      </c>
      <c r="O421" s="14" t="s">
        <v>55</v>
      </c>
      <c r="P421" s="15" t="s">
        <v>1330</v>
      </c>
      <c r="Q421" s="2">
        <v>1</v>
      </c>
      <c r="R421" s="2">
        <v>2643</v>
      </c>
    </row>
    <row r="422" spans="1:18" ht="15.75" thickBot="1" x14ac:dyDescent="0.3">
      <c r="A422" s="10" t="s">
        <v>1250</v>
      </c>
      <c r="B422" s="10" t="s">
        <v>1331</v>
      </c>
      <c r="C422" s="10" t="s">
        <v>1332</v>
      </c>
      <c r="N422" s="25" t="s">
        <v>54</v>
      </c>
      <c r="O422" s="14" t="s">
        <v>55</v>
      </c>
      <c r="P422" s="15" t="s">
        <v>1333</v>
      </c>
      <c r="Q422" s="2">
        <v>1</v>
      </c>
      <c r="R422" s="2">
        <v>2696</v>
      </c>
    </row>
    <row r="423" spans="1:18" ht="15.75" thickBot="1" x14ac:dyDescent="0.3">
      <c r="A423" s="10" t="s">
        <v>1250</v>
      </c>
      <c r="B423" s="10" t="s">
        <v>1331</v>
      </c>
      <c r="C423" s="10" t="s">
        <v>1334</v>
      </c>
      <c r="N423" s="25" t="s">
        <v>54</v>
      </c>
      <c r="O423" s="14" t="s">
        <v>55</v>
      </c>
      <c r="P423" s="15" t="s">
        <v>1335</v>
      </c>
      <c r="Q423" s="2">
        <v>5</v>
      </c>
      <c r="R423" s="2">
        <v>2615</v>
      </c>
    </row>
    <row r="424" spans="1:18" ht="15.75" thickBot="1" x14ac:dyDescent="0.3">
      <c r="A424" s="10" t="s">
        <v>1250</v>
      </c>
      <c r="B424" s="10" t="s">
        <v>1331</v>
      </c>
      <c r="C424" s="10" t="s">
        <v>1336</v>
      </c>
      <c r="N424" s="25" t="s">
        <v>54</v>
      </c>
      <c r="O424" s="14" t="s">
        <v>55</v>
      </c>
      <c r="P424" s="15" t="s">
        <v>1337</v>
      </c>
      <c r="Q424" s="2">
        <v>5</v>
      </c>
      <c r="R424" s="2">
        <v>2616</v>
      </c>
    </row>
    <row r="425" spans="1:18" ht="15.75" thickBot="1" x14ac:dyDescent="0.3">
      <c r="A425" s="10" t="s">
        <v>1250</v>
      </c>
      <c r="B425" s="10" t="s">
        <v>1331</v>
      </c>
      <c r="C425" s="10" t="s">
        <v>1338</v>
      </c>
      <c r="N425" s="25" t="s">
        <v>54</v>
      </c>
      <c r="O425" s="14" t="s">
        <v>55</v>
      </c>
      <c r="P425" s="15" t="s">
        <v>1339</v>
      </c>
      <c r="Q425" s="2">
        <v>5</v>
      </c>
      <c r="R425" s="2">
        <v>2675</v>
      </c>
    </row>
    <row r="426" spans="1:18" ht="15.75" thickBot="1" x14ac:dyDescent="0.3">
      <c r="A426" s="10" t="s">
        <v>1250</v>
      </c>
      <c r="B426" s="10" t="s">
        <v>1331</v>
      </c>
      <c r="C426" s="10" t="s">
        <v>1340</v>
      </c>
      <c r="N426" s="25" t="s">
        <v>54</v>
      </c>
      <c r="O426" s="14" t="s">
        <v>55</v>
      </c>
      <c r="P426" s="15" t="s">
        <v>1341</v>
      </c>
      <c r="Q426" s="2">
        <v>5</v>
      </c>
      <c r="R426" s="2">
        <v>2695</v>
      </c>
    </row>
    <row r="427" spans="1:18" ht="15.75" thickBot="1" x14ac:dyDescent="0.3">
      <c r="A427" s="10" t="s">
        <v>1250</v>
      </c>
      <c r="B427" s="10" t="s">
        <v>1342</v>
      </c>
      <c r="C427" s="10" t="s">
        <v>1342</v>
      </c>
      <c r="N427" s="25" t="s">
        <v>54</v>
      </c>
      <c r="O427" s="14" t="s">
        <v>55</v>
      </c>
      <c r="P427" s="15" t="s">
        <v>1343</v>
      </c>
      <c r="Q427" s="2">
        <v>3</v>
      </c>
      <c r="R427" s="2">
        <v>2634</v>
      </c>
    </row>
    <row r="428" spans="1:18" ht="15.75" thickBot="1" x14ac:dyDescent="0.3">
      <c r="A428" s="10" t="s">
        <v>1250</v>
      </c>
      <c r="B428" s="10" t="s">
        <v>1344</v>
      </c>
      <c r="C428" s="10" t="s">
        <v>1345</v>
      </c>
      <c r="N428" s="25" t="s">
        <v>54</v>
      </c>
      <c r="O428" s="14" t="s">
        <v>55</v>
      </c>
      <c r="P428" s="15" t="s">
        <v>1346</v>
      </c>
      <c r="Q428" s="2">
        <v>4</v>
      </c>
      <c r="R428" s="2">
        <v>2620</v>
      </c>
    </row>
    <row r="429" spans="1:18" ht="15.75" thickBot="1" x14ac:dyDescent="0.3">
      <c r="A429" s="10" t="s">
        <v>1250</v>
      </c>
      <c r="B429" s="10" t="s">
        <v>1344</v>
      </c>
      <c r="C429" s="10" t="s">
        <v>1347</v>
      </c>
      <c r="N429" s="25" t="s">
        <v>54</v>
      </c>
      <c r="O429" s="14" t="s">
        <v>55</v>
      </c>
      <c r="P429" s="15" t="s">
        <v>1348</v>
      </c>
      <c r="Q429" s="2">
        <v>4</v>
      </c>
      <c r="R429" s="2">
        <v>2622</v>
      </c>
    </row>
    <row r="430" spans="1:18" ht="15.75" thickBot="1" x14ac:dyDescent="0.3">
      <c r="A430" s="10" t="s">
        <v>1250</v>
      </c>
      <c r="B430" s="10" t="s">
        <v>1344</v>
      </c>
      <c r="C430" s="10" t="s">
        <v>1349</v>
      </c>
      <c r="N430" s="25" t="s">
        <v>54</v>
      </c>
      <c r="O430" s="14" t="s">
        <v>55</v>
      </c>
      <c r="P430" s="15" t="s">
        <v>1350</v>
      </c>
      <c r="Q430" s="2">
        <v>2</v>
      </c>
      <c r="R430" s="2">
        <v>2621</v>
      </c>
    </row>
    <row r="431" spans="1:18" ht="15.75" thickBot="1" x14ac:dyDescent="0.3">
      <c r="A431" s="10" t="s">
        <v>1250</v>
      </c>
      <c r="B431" s="10" t="s">
        <v>1344</v>
      </c>
      <c r="C431" s="10" t="s">
        <v>1351</v>
      </c>
      <c r="N431" s="25" t="s">
        <v>54</v>
      </c>
      <c r="O431" s="14" t="s">
        <v>55</v>
      </c>
      <c r="P431" s="15" t="s">
        <v>1352</v>
      </c>
      <c r="Q431" s="2">
        <v>1</v>
      </c>
      <c r="R431" s="2">
        <v>2623</v>
      </c>
    </row>
    <row r="432" spans="1:18" ht="15.75" thickBot="1" x14ac:dyDescent="0.3">
      <c r="A432" s="10" t="s">
        <v>1250</v>
      </c>
      <c r="B432" s="10" t="s">
        <v>1353</v>
      </c>
      <c r="C432" s="10" t="s">
        <v>1354</v>
      </c>
      <c r="N432" s="25" t="s">
        <v>54</v>
      </c>
      <c r="O432" s="14" t="s">
        <v>55</v>
      </c>
      <c r="P432" s="15" t="s">
        <v>1355</v>
      </c>
      <c r="Q432" s="2">
        <v>2</v>
      </c>
      <c r="R432" s="2">
        <v>2624</v>
      </c>
    </row>
    <row r="433" spans="1:18" ht="15.75" thickBot="1" x14ac:dyDescent="0.3">
      <c r="A433" s="10" t="s">
        <v>1250</v>
      </c>
      <c r="B433" s="10" t="s">
        <v>1353</v>
      </c>
      <c r="C433" s="10" t="s">
        <v>1356</v>
      </c>
      <c r="N433" s="25" t="s">
        <v>54</v>
      </c>
      <c r="O433" s="14" t="s">
        <v>55</v>
      </c>
      <c r="P433" s="15" t="s">
        <v>1357</v>
      </c>
      <c r="Q433" s="2">
        <v>2</v>
      </c>
      <c r="R433" s="2">
        <v>2655</v>
      </c>
    </row>
    <row r="434" spans="1:18" ht="15.75" thickBot="1" x14ac:dyDescent="0.3">
      <c r="A434" s="10" t="s">
        <v>1358</v>
      </c>
      <c r="B434" s="10" t="s">
        <v>1358</v>
      </c>
      <c r="C434" s="10" t="s">
        <v>1358</v>
      </c>
      <c r="N434" s="25" t="s">
        <v>54</v>
      </c>
      <c r="O434" s="14" t="s">
        <v>55</v>
      </c>
      <c r="P434" s="15" t="s">
        <v>1359</v>
      </c>
      <c r="Q434" s="2">
        <v>2</v>
      </c>
      <c r="R434" s="2">
        <v>4721</v>
      </c>
    </row>
    <row r="435" spans="1:18" ht="15.75" thickBot="1" x14ac:dyDescent="0.3">
      <c r="A435" s="10" t="s">
        <v>1358</v>
      </c>
      <c r="B435" s="10" t="s">
        <v>1358</v>
      </c>
      <c r="C435" s="10" t="s">
        <v>1360</v>
      </c>
      <c r="N435" s="25" t="s">
        <v>54</v>
      </c>
      <c r="O435" s="14" t="s">
        <v>55</v>
      </c>
      <c r="P435" s="15" t="s">
        <v>1361</v>
      </c>
      <c r="Q435" s="2">
        <v>3</v>
      </c>
      <c r="R435" s="2">
        <v>2633</v>
      </c>
    </row>
    <row r="436" spans="1:18" ht="15.75" thickBot="1" x14ac:dyDescent="0.3">
      <c r="A436" s="10" t="s">
        <v>1358</v>
      </c>
      <c r="B436" s="10" t="s">
        <v>1358</v>
      </c>
      <c r="C436" s="10" t="s">
        <v>1362</v>
      </c>
      <c r="N436" s="25" t="s">
        <v>54</v>
      </c>
      <c r="O436" s="14" t="s">
        <v>55</v>
      </c>
      <c r="P436" s="15" t="s">
        <v>1363</v>
      </c>
      <c r="Q436" s="2">
        <v>3</v>
      </c>
      <c r="R436" s="2">
        <v>2605</v>
      </c>
    </row>
    <row r="437" spans="1:18" ht="15.75" thickBot="1" x14ac:dyDescent="0.3">
      <c r="A437" s="10" t="s">
        <v>1358</v>
      </c>
      <c r="B437" s="10" t="s">
        <v>1358</v>
      </c>
      <c r="C437" s="10" t="s">
        <v>1364</v>
      </c>
      <c r="N437" s="25" t="s">
        <v>54</v>
      </c>
      <c r="O437" s="14" t="s">
        <v>55</v>
      </c>
      <c r="P437" s="15" t="s">
        <v>1365</v>
      </c>
      <c r="Q437" s="2">
        <v>5</v>
      </c>
      <c r="R437" s="2">
        <v>2635</v>
      </c>
    </row>
    <row r="438" spans="1:18" ht="15.75" thickBot="1" x14ac:dyDescent="0.3">
      <c r="A438" s="10" t="s">
        <v>1358</v>
      </c>
      <c r="B438" s="10" t="s">
        <v>1366</v>
      </c>
      <c r="C438" s="10" t="s">
        <v>1367</v>
      </c>
      <c r="N438" s="25" t="s">
        <v>54</v>
      </c>
      <c r="O438" s="14" t="s">
        <v>55</v>
      </c>
      <c r="P438" s="15" t="s">
        <v>1368</v>
      </c>
      <c r="Q438" s="2">
        <v>5</v>
      </c>
      <c r="R438" s="2">
        <v>2636</v>
      </c>
    </row>
    <row r="439" spans="1:18" ht="15.75" thickBot="1" x14ac:dyDescent="0.3">
      <c r="A439" s="10" t="s">
        <v>1358</v>
      </c>
      <c r="B439" s="10" t="s">
        <v>1366</v>
      </c>
      <c r="C439" s="10" t="s">
        <v>1369</v>
      </c>
      <c r="N439" s="25" t="s">
        <v>54</v>
      </c>
      <c r="O439" s="14" t="s">
        <v>55</v>
      </c>
      <c r="P439" s="15" t="s">
        <v>1370</v>
      </c>
      <c r="Q439" s="2">
        <v>4</v>
      </c>
      <c r="R439" s="2">
        <v>2617</v>
      </c>
    </row>
    <row r="440" spans="1:18" ht="15.75" thickBot="1" x14ac:dyDescent="0.3">
      <c r="A440" s="10" t="s">
        <v>1358</v>
      </c>
      <c r="B440" s="10" t="s">
        <v>1366</v>
      </c>
      <c r="C440" s="10" t="s">
        <v>1371</v>
      </c>
      <c r="N440" s="25" t="s">
        <v>54</v>
      </c>
      <c r="O440" s="14" t="s">
        <v>55</v>
      </c>
      <c r="P440" s="15" t="s">
        <v>1372</v>
      </c>
      <c r="Q440" s="2">
        <v>3</v>
      </c>
      <c r="R440" s="2">
        <v>5570</v>
      </c>
    </row>
    <row r="441" spans="1:18" ht="15.75" thickBot="1" x14ac:dyDescent="0.3">
      <c r="A441" s="10" t="s">
        <v>1358</v>
      </c>
      <c r="B441" s="10" t="s">
        <v>1366</v>
      </c>
      <c r="C441" s="10" t="s">
        <v>1373</v>
      </c>
      <c r="N441" s="25" t="s">
        <v>54</v>
      </c>
      <c r="O441" s="14" t="s">
        <v>55</v>
      </c>
      <c r="P441" s="15" t="s">
        <v>1374</v>
      </c>
      <c r="Q441" s="2">
        <v>3</v>
      </c>
      <c r="R441" s="2">
        <v>2641</v>
      </c>
    </row>
    <row r="442" spans="1:18" ht="15.75" thickBot="1" x14ac:dyDescent="0.3">
      <c r="A442" s="10" t="s">
        <v>1358</v>
      </c>
      <c r="B442" s="10" t="s">
        <v>1366</v>
      </c>
      <c r="C442" s="10" t="s">
        <v>1375</v>
      </c>
      <c r="N442" s="25" t="s">
        <v>54</v>
      </c>
      <c r="O442" s="14" t="s">
        <v>55</v>
      </c>
      <c r="P442" s="15" t="s">
        <v>1376</v>
      </c>
      <c r="Q442" s="2">
        <v>1</v>
      </c>
      <c r="R442" s="2">
        <v>2642</v>
      </c>
    </row>
    <row r="443" spans="1:18" ht="15.75" thickBot="1" x14ac:dyDescent="0.3">
      <c r="A443" s="10" t="s">
        <v>1358</v>
      </c>
      <c r="B443" s="10" t="s">
        <v>1366</v>
      </c>
      <c r="C443" s="10" t="s">
        <v>1207</v>
      </c>
      <c r="N443" s="25" t="s">
        <v>54</v>
      </c>
      <c r="O443" s="14" t="s">
        <v>55</v>
      </c>
      <c r="P443" s="15" t="s">
        <v>1377</v>
      </c>
      <c r="Q443" s="2">
        <v>1</v>
      </c>
      <c r="R443" s="2">
        <v>2645</v>
      </c>
    </row>
    <row r="444" spans="1:18" ht="15.75" thickBot="1" x14ac:dyDescent="0.3">
      <c r="A444" s="10" t="s">
        <v>1358</v>
      </c>
      <c r="B444" s="10" t="s">
        <v>1378</v>
      </c>
      <c r="C444" s="10" t="s">
        <v>1378</v>
      </c>
      <c r="N444" s="25" t="s">
        <v>54</v>
      </c>
      <c r="O444" s="14" t="s">
        <v>55</v>
      </c>
      <c r="P444" s="15" t="s">
        <v>1379</v>
      </c>
      <c r="Q444" s="2">
        <v>4</v>
      </c>
      <c r="R444" s="2">
        <v>2697</v>
      </c>
    </row>
    <row r="445" spans="1:18" ht="15.75" thickBot="1" x14ac:dyDescent="0.3">
      <c r="A445" s="10" t="s">
        <v>1358</v>
      </c>
      <c r="B445" s="10" t="s">
        <v>1378</v>
      </c>
      <c r="C445" s="10" t="s">
        <v>1380</v>
      </c>
      <c r="N445" s="25" t="s">
        <v>54</v>
      </c>
      <c r="O445" s="14" t="s">
        <v>55</v>
      </c>
      <c r="P445" s="15" t="s">
        <v>1381</v>
      </c>
      <c r="Q445" s="2">
        <v>1</v>
      </c>
      <c r="R445" s="2">
        <v>2647</v>
      </c>
    </row>
    <row r="446" spans="1:18" ht="15.75" thickBot="1" x14ac:dyDescent="0.3">
      <c r="A446" s="10" t="s">
        <v>1358</v>
      </c>
      <c r="B446" s="10" t="s">
        <v>1378</v>
      </c>
      <c r="C446" s="10" t="s">
        <v>1382</v>
      </c>
      <c r="N446" s="25" t="s">
        <v>54</v>
      </c>
      <c r="O446" s="14" t="s">
        <v>55</v>
      </c>
      <c r="P446" s="15" t="s">
        <v>1383</v>
      </c>
      <c r="Q446" s="2">
        <v>3</v>
      </c>
      <c r="R446" s="2">
        <v>2610</v>
      </c>
    </row>
    <row r="447" spans="1:18" ht="15.75" thickBot="1" x14ac:dyDescent="0.3">
      <c r="A447" s="10" t="s">
        <v>1358</v>
      </c>
      <c r="B447" s="10" t="s">
        <v>1378</v>
      </c>
      <c r="C447" s="10" t="s">
        <v>1384</v>
      </c>
      <c r="N447" s="25" t="s">
        <v>54</v>
      </c>
      <c r="O447" s="14" t="s">
        <v>55</v>
      </c>
      <c r="P447" s="15" t="s">
        <v>1385</v>
      </c>
      <c r="Q447" s="2">
        <v>1</v>
      </c>
      <c r="R447" s="2">
        <v>2618</v>
      </c>
    </row>
    <row r="448" spans="1:18" ht="15.75" thickBot="1" x14ac:dyDescent="0.3">
      <c r="A448" s="10" t="s">
        <v>1358</v>
      </c>
      <c r="B448" s="10" t="s">
        <v>1378</v>
      </c>
      <c r="C448" s="10" t="s">
        <v>1386</v>
      </c>
      <c r="N448" s="25" t="s">
        <v>54</v>
      </c>
      <c r="O448" s="14" t="s">
        <v>55</v>
      </c>
      <c r="P448" s="15" t="s">
        <v>1387</v>
      </c>
      <c r="Q448" s="2">
        <v>1</v>
      </c>
      <c r="R448" s="2">
        <v>2625</v>
      </c>
    </row>
    <row r="449" spans="1:18" ht="15.75" thickBot="1" x14ac:dyDescent="0.3">
      <c r="A449" s="10" t="s">
        <v>1358</v>
      </c>
      <c r="B449" s="10" t="s">
        <v>1378</v>
      </c>
      <c r="C449" s="10" t="s">
        <v>1388</v>
      </c>
      <c r="N449" s="25" t="s">
        <v>54</v>
      </c>
      <c r="O449" s="14" t="s">
        <v>55</v>
      </c>
      <c r="P449" s="15" t="s">
        <v>1389</v>
      </c>
      <c r="Q449" s="2">
        <v>3</v>
      </c>
      <c r="R449" s="2">
        <v>2690</v>
      </c>
    </row>
    <row r="450" spans="1:18" ht="15.75" thickBot="1" x14ac:dyDescent="0.3">
      <c r="A450" s="10" t="s">
        <v>1358</v>
      </c>
      <c r="B450" s="10" t="s">
        <v>1390</v>
      </c>
      <c r="C450" s="10" t="s">
        <v>1391</v>
      </c>
      <c r="N450" s="25" t="s">
        <v>54</v>
      </c>
      <c r="O450" s="14" t="s">
        <v>55</v>
      </c>
      <c r="P450" s="15" t="s">
        <v>1392</v>
      </c>
      <c r="Q450" s="2">
        <v>1</v>
      </c>
      <c r="R450" s="2">
        <v>2638</v>
      </c>
    </row>
    <row r="451" spans="1:18" ht="15.75" thickBot="1" x14ac:dyDescent="0.3">
      <c r="A451" s="10" t="s">
        <v>1358</v>
      </c>
      <c r="B451" s="10" t="s">
        <v>1390</v>
      </c>
      <c r="C451" s="10" t="s">
        <v>1393</v>
      </c>
      <c r="N451" s="25" t="s">
        <v>54</v>
      </c>
      <c r="O451" s="14" t="s">
        <v>55</v>
      </c>
      <c r="P451" s="15" t="s">
        <v>1394</v>
      </c>
      <c r="Q451" s="2">
        <v>4</v>
      </c>
      <c r="R451" s="2">
        <v>2650</v>
      </c>
    </row>
    <row r="452" spans="1:18" ht="15.75" thickBot="1" x14ac:dyDescent="0.3">
      <c r="A452" s="10" t="s">
        <v>1358</v>
      </c>
      <c r="B452" s="10" t="s">
        <v>1390</v>
      </c>
      <c r="C452" s="10" t="s">
        <v>1395</v>
      </c>
      <c r="N452" s="25" t="s">
        <v>54</v>
      </c>
      <c r="O452" s="14" t="s">
        <v>55</v>
      </c>
      <c r="P452" s="15" t="s">
        <v>1396</v>
      </c>
      <c r="Q452" s="2">
        <v>3</v>
      </c>
      <c r="R452" s="2">
        <v>4720</v>
      </c>
    </row>
    <row r="453" spans="1:18" ht="15.75" thickBot="1" x14ac:dyDescent="0.3">
      <c r="A453" s="10" t="s">
        <v>1358</v>
      </c>
      <c r="B453" s="10" t="s">
        <v>1397</v>
      </c>
      <c r="C453" s="10" t="s">
        <v>1397</v>
      </c>
      <c r="N453" s="25" t="s">
        <v>54</v>
      </c>
      <c r="O453" s="14" t="s">
        <v>55</v>
      </c>
      <c r="P453" s="15" t="s">
        <v>1398</v>
      </c>
      <c r="Q453" s="2">
        <v>3</v>
      </c>
      <c r="R453" s="2">
        <v>2691</v>
      </c>
    </row>
    <row r="454" spans="1:18" ht="15.75" thickBot="1" x14ac:dyDescent="0.3">
      <c r="A454" s="10" t="s">
        <v>1358</v>
      </c>
      <c r="B454" s="10" t="s">
        <v>1397</v>
      </c>
      <c r="C454" s="10" t="s">
        <v>1399</v>
      </c>
      <c r="N454" s="25" t="s">
        <v>54</v>
      </c>
      <c r="O454" s="14" t="s">
        <v>55</v>
      </c>
      <c r="P454" s="15" t="s">
        <v>1400</v>
      </c>
      <c r="Q454" s="2">
        <v>5</v>
      </c>
      <c r="R454" s="2">
        <v>2648</v>
      </c>
    </row>
    <row r="455" spans="1:18" ht="15.75" thickBot="1" x14ac:dyDescent="0.3">
      <c r="A455" s="10" t="s">
        <v>1358</v>
      </c>
      <c r="B455" s="10" t="s">
        <v>1397</v>
      </c>
      <c r="C455" s="10" t="s">
        <v>1401</v>
      </c>
      <c r="N455" s="25" t="s">
        <v>54</v>
      </c>
      <c r="O455" s="14" t="s">
        <v>55</v>
      </c>
      <c r="P455" s="15" t="s">
        <v>1402</v>
      </c>
      <c r="Q455" s="2">
        <v>5</v>
      </c>
      <c r="R455" s="2">
        <v>2670</v>
      </c>
    </row>
    <row r="456" spans="1:18" ht="15.75" thickBot="1" x14ac:dyDescent="0.3">
      <c r="A456" s="10" t="s">
        <v>1358</v>
      </c>
      <c r="B456" s="10" t="s">
        <v>1403</v>
      </c>
      <c r="C456" s="10" t="s">
        <v>1404</v>
      </c>
      <c r="N456" s="25" t="s">
        <v>54</v>
      </c>
      <c r="O456" s="14" t="s">
        <v>55</v>
      </c>
      <c r="P456" s="15" t="s">
        <v>1405</v>
      </c>
      <c r="Q456" s="2">
        <v>3</v>
      </c>
      <c r="R456" s="2">
        <v>2698</v>
      </c>
    </row>
    <row r="457" spans="1:18" ht="15.75" thickBot="1" x14ac:dyDescent="0.3">
      <c r="A457" s="10" t="s">
        <v>1358</v>
      </c>
      <c r="B457" s="10" t="s">
        <v>1403</v>
      </c>
      <c r="C457" s="10" t="s">
        <v>726</v>
      </c>
      <c r="N457" s="25" t="s">
        <v>54</v>
      </c>
      <c r="O457" s="14" t="s">
        <v>55</v>
      </c>
      <c r="P457" s="15" t="s">
        <v>1406</v>
      </c>
      <c r="Q457" s="2">
        <v>3</v>
      </c>
      <c r="R457" s="2">
        <v>2627</v>
      </c>
    </row>
    <row r="458" spans="1:18" ht="15.75" thickBot="1" x14ac:dyDescent="0.3">
      <c r="A458" s="10" t="s">
        <v>1358</v>
      </c>
      <c r="B458" s="10" t="s">
        <v>1403</v>
      </c>
      <c r="C458" s="10" t="s">
        <v>1407</v>
      </c>
      <c r="N458" s="25" t="s">
        <v>54</v>
      </c>
      <c r="O458" s="14" t="s">
        <v>55</v>
      </c>
      <c r="P458" s="15" t="s">
        <v>1408</v>
      </c>
      <c r="Q458" s="2">
        <v>5</v>
      </c>
      <c r="R458" s="2">
        <v>5006</v>
      </c>
    </row>
    <row r="459" spans="1:18" ht="15.75" thickBot="1" x14ac:dyDescent="0.3">
      <c r="A459" s="10" t="s">
        <v>1358</v>
      </c>
      <c r="B459" s="10" t="s">
        <v>1403</v>
      </c>
      <c r="C459" s="10" t="s">
        <v>1409</v>
      </c>
      <c r="N459" s="25" t="s">
        <v>54</v>
      </c>
      <c r="O459" s="14" t="s">
        <v>55</v>
      </c>
      <c r="P459" s="15" t="s">
        <v>1410</v>
      </c>
      <c r="Q459" s="2">
        <v>3</v>
      </c>
      <c r="R459" s="2">
        <v>2654</v>
      </c>
    </row>
    <row r="460" spans="1:18" ht="15.75" thickBot="1" x14ac:dyDescent="0.3">
      <c r="A460" s="10" t="s">
        <v>1358</v>
      </c>
      <c r="B460" s="10" t="s">
        <v>1403</v>
      </c>
      <c r="C460" s="10" t="s">
        <v>1411</v>
      </c>
      <c r="N460" s="25" t="s">
        <v>54</v>
      </c>
      <c r="O460" s="14" t="s">
        <v>55</v>
      </c>
      <c r="P460" s="15" t="s">
        <v>1412</v>
      </c>
      <c r="Q460" s="2">
        <v>1</v>
      </c>
      <c r="R460" s="2">
        <v>5004</v>
      </c>
    </row>
    <row r="461" spans="1:18" ht="15.75" thickBot="1" x14ac:dyDescent="0.3">
      <c r="N461" s="25" t="s">
        <v>54</v>
      </c>
      <c r="O461" s="14" t="s">
        <v>55</v>
      </c>
      <c r="P461" s="15" t="s">
        <v>1413</v>
      </c>
      <c r="Q461" s="2">
        <v>4</v>
      </c>
      <c r="R461" s="2">
        <v>2649</v>
      </c>
    </row>
    <row r="462" spans="1:18" ht="15.75" thickBot="1" x14ac:dyDescent="0.3">
      <c r="N462" s="25" t="s">
        <v>54</v>
      </c>
      <c r="O462" s="14" t="s">
        <v>55</v>
      </c>
      <c r="P462" s="15" t="s">
        <v>1414</v>
      </c>
      <c r="Q462" s="2">
        <v>5</v>
      </c>
      <c r="R462" s="2">
        <v>6373</v>
      </c>
    </row>
    <row r="463" spans="1:18" ht="15.75" thickBot="1" x14ac:dyDescent="0.3">
      <c r="N463" s="25" t="s">
        <v>54</v>
      </c>
      <c r="O463" s="14" t="s">
        <v>55</v>
      </c>
      <c r="P463" s="15" t="s">
        <v>1415</v>
      </c>
      <c r="Q463" s="2">
        <v>5</v>
      </c>
      <c r="R463" s="2">
        <v>2657</v>
      </c>
    </row>
    <row r="464" spans="1:18" ht="15.75" thickBot="1" x14ac:dyDescent="0.3">
      <c r="N464" s="25" t="s">
        <v>54</v>
      </c>
      <c r="O464" s="14" t="s">
        <v>55</v>
      </c>
      <c r="P464" s="15" t="s">
        <v>1416</v>
      </c>
      <c r="Q464" s="2">
        <v>1</v>
      </c>
      <c r="R464" s="2">
        <v>2601</v>
      </c>
    </row>
    <row r="465" spans="14:18" ht="15.75" thickBot="1" x14ac:dyDescent="0.3">
      <c r="N465" s="25" t="s">
        <v>54</v>
      </c>
      <c r="O465" s="14" t="s">
        <v>55</v>
      </c>
      <c r="P465" s="15" t="s">
        <v>1417</v>
      </c>
      <c r="Q465" s="2">
        <v>3</v>
      </c>
      <c r="R465" s="2">
        <v>2678</v>
      </c>
    </row>
    <row r="466" spans="14:18" ht="15.75" thickBot="1" x14ac:dyDescent="0.3">
      <c r="N466" s="25" t="s">
        <v>54</v>
      </c>
      <c r="O466" s="14" t="s">
        <v>55</v>
      </c>
      <c r="P466" s="15" t="s">
        <v>1418</v>
      </c>
      <c r="Q466" s="2">
        <v>2</v>
      </c>
      <c r="R466" s="2">
        <v>2658</v>
      </c>
    </row>
    <row r="467" spans="14:18" ht="15.75" thickBot="1" x14ac:dyDescent="0.3">
      <c r="N467" s="25" t="s">
        <v>54</v>
      </c>
      <c r="O467" s="14" t="s">
        <v>55</v>
      </c>
      <c r="P467" s="15" t="s">
        <v>1419</v>
      </c>
      <c r="Q467" s="2">
        <v>3</v>
      </c>
      <c r="R467" s="2">
        <v>2672</v>
      </c>
    </row>
    <row r="468" spans="14:18" ht="15.75" thickBot="1" x14ac:dyDescent="0.3">
      <c r="N468" s="25" t="s">
        <v>54</v>
      </c>
      <c r="O468" s="14" t="s">
        <v>55</v>
      </c>
      <c r="P468" s="15" t="s">
        <v>1420</v>
      </c>
      <c r="Q468" s="2">
        <v>2</v>
      </c>
      <c r="R468" s="2">
        <v>2628</v>
      </c>
    </row>
    <row r="469" spans="14:18" ht="15.75" thickBot="1" x14ac:dyDescent="0.3">
      <c r="N469" s="25" t="s">
        <v>54</v>
      </c>
      <c r="O469" s="14" t="s">
        <v>55</v>
      </c>
      <c r="P469" s="15" t="s">
        <v>1421</v>
      </c>
      <c r="Q469" s="2">
        <v>3</v>
      </c>
      <c r="R469" s="2">
        <v>2659</v>
      </c>
    </row>
    <row r="470" spans="14:18" ht="15.75" thickBot="1" x14ac:dyDescent="0.3">
      <c r="N470" s="25" t="s">
        <v>54</v>
      </c>
      <c r="O470" s="14" t="s">
        <v>55</v>
      </c>
      <c r="P470" s="15" t="s">
        <v>1422</v>
      </c>
      <c r="Q470" s="2">
        <v>1</v>
      </c>
      <c r="R470" s="2">
        <v>2609</v>
      </c>
    </row>
    <row r="471" spans="14:18" ht="15.75" thickBot="1" x14ac:dyDescent="0.3">
      <c r="N471" s="25" t="s">
        <v>54</v>
      </c>
      <c r="O471" s="14" t="s">
        <v>55</v>
      </c>
      <c r="P471" s="15" t="s">
        <v>1423</v>
      </c>
      <c r="Q471" s="2">
        <v>5</v>
      </c>
      <c r="R471" s="2">
        <v>2661</v>
      </c>
    </row>
    <row r="472" spans="14:18" ht="15.75" thickBot="1" x14ac:dyDescent="0.3">
      <c r="N472" s="25" t="s">
        <v>54</v>
      </c>
      <c r="O472" s="14" t="s">
        <v>55</v>
      </c>
      <c r="P472" s="15" t="s">
        <v>1424</v>
      </c>
      <c r="Q472" s="2">
        <v>5</v>
      </c>
      <c r="R472" s="2">
        <v>2611</v>
      </c>
    </row>
    <row r="473" spans="14:18" ht="15.75" thickBot="1" x14ac:dyDescent="0.3">
      <c r="N473" s="25" t="s">
        <v>54</v>
      </c>
      <c r="O473" s="14" t="s">
        <v>55</v>
      </c>
      <c r="P473" s="15" t="s">
        <v>1425</v>
      </c>
      <c r="Q473" s="2">
        <v>2</v>
      </c>
      <c r="R473" s="2">
        <v>2656</v>
      </c>
    </row>
    <row r="474" spans="14:18" ht="15.75" thickBot="1" x14ac:dyDescent="0.3">
      <c r="N474" s="25" t="s">
        <v>54</v>
      </c>
      <c r="O474" s="14" t="s">
        <v>55</v>
      </c>
      <c r="P474" s="15" t="s">
        <v>1426</v>
      </c>
      <c r="Q474" s="2">
        <v>4</v>
      </c>
      <c r="R474" s="2">
        <v>5569</v>
      </c>
    </row>
    <row r="475" spans="14:18" ht="15.75" thickBot="1" x14ac:dyDescent="0.3">
      <c r="N475" s="25" t="s">
        <v>54</v>
      </c>
      <c r="O475" s="14" t="s">
        <v>55</v>
      </c>
      <c r="P475" s="15" t="s">
        <v>1427</v>
      </c>
      <c r="Q475" s="2">
        <v>3</v>
      </c>
      <c r="R475" s="2">
        <v>2662</v>
      </c>
    </row>
    <row r="476" spans="14:18" ht="15.75" thickBot="1" x14ac:dyDescent="0.3">
      <c r="N476" s="25" t="s">
        <v>54</v>
      </c>
      <c r="O476" s="14" t="s">
        <v>55</v>
      </c>
      <c r="P476" s="15" t="s">
        <v>1428</v>
      </c>
      <c r="Q476" s="2">
        <v>2</v>
      </c>
      <c r="R476" s="2">
        <v>2595</v>
      </c>
    </row>
    <row r="477" spans="14:18" ht="15.75" thickBot="1" x14ac:dyDescent="0.3">
      <c r="N477" s="25" t="s">
        <v>54</v>
      </c>
      <c r="O477" s="14" t="s">
        <v>55</v>
      </c>
      <c r="P477" s="15" t="s">
        <v>1429</v>
      </c>
      <c r="Q477" s="2">
        <v>1</v>
      </c>
      <c r="R477" s="2">
        <v>2613</v>
      </c>
    </row>
    <row r="478" spans="14:18" ht="15.75" thickBot="1" x14ac:dyDescent="0.3">
      <c r="N478" s="25" t="s">
        <v>54</v>
      </c>
      <c r="O478" s="14" t="s">
        <v>55</v>
      </c>
      <c r="P478" s="15" t="s">
        <v>1430</v>
      </c>
      <c r="Q478" s="2">
        <v>1</v>
      </c>
      <c r="R478" s="2">
        <v>4719</v>
      </c>
    </row>
    <row r="479" spans="14:18" ht="15.75" thickBot="1" x14ac:dyDescent="0.3">
      <c r="N479" s="25" t="s">
        <v>54</v>
      </c>
      <c r="O479" s="14" t="s">
        <v>55</v>
      </c>
      <c r="P479" s="15" t="s">
        <v>1431</v>
      </c>
      <c r="Q479" s="2">
        <v>3</v>
      </c>
      <c r="R479" s="2">
        <v>2608</v>
      </c>
    </row>
    <row r="480" spans="14:18" ht="15.75" thickBot="1" x14ac:dyDescent="0.3">
      <c r="N480" s="25" t="s">
        <v>54</v>
      </c>
      <c r="O480" s="14" t="s">
        <v>55</v>
      </c>
      <c r="P480" s="15" t="s">
        <v>1432</v>
      </c>
      <c r="Q480" s="2">
        <v>5</v>
      </c>
      <c r="R480" s="2">
        <v>2637</v>
      </c>
    </row>
    <row r="481" spans="14:18" ht="15.75" thickBot="1" x14ac:dyDescent="0.3">
      <c r="N481" s="25" t="s">
        <v>54</v>
      </c>
      <c r="O481" s="14" t="s">
        <v>55</v>
      </c>
      <c r="P481" s="15" t="s">
        <v>1433</v>
      </c>
      <c r="Q481" s="2">
        <v>2</v>
      </c>
      <c r="R481" s="2">
        <v>6686</v>
      </c>
    </row>
    <row r="482" spans="14:18" ht="15.75" thickBot="1" x14ac:dyDescent="0.3">
      <c r="N482" s="25" t="s">
        <v>54</v>
      </c>
      <c r="O482" s="14" t="s">
        <v>55</v>
      </c>
      <c r="P482" s="15" t="s">
        <v>1434</v>
      </c>
      <c r="Q482" s="2">
        <v>1</v>
      </c>
      <c r="R482" s="2">
        <v>2688</v>
      </c>
    </row>
    <row r="483" spans="14:18" ht="15.75" thickBot="1" x14ac:dyDescent="0.3">
      <c r="N483" s="25" t="s">
        <v>54</v>
      </c>
      <c r="O483" s="14" t="s">
        <v>55</v>
      </c>
      <c r="P483" s="15" t="s">
        <v>1435</v>
      </c>
      <c r="Q483" s="2">
        <v>3</v>
      </c>
      <c r="R483" s="2">
        <v>2629</v>
      </c>
    </row>
    <row r="484" spans="14:18" ht="15.75" thickBot="1" x14ac:dyDescent="0.3">
      <c r="N484" s="25" t="s">
        <v>54</v>
      </c>
      <c r="O484" s="14" t="s">
        <v>55</v>
      </c>
      <c r="P484" s="15" t="s">
        <v>1436</v>
      </c>
      <c r="Q484" s="2">
        <v>1</v>
      </c>
      <c r="R484" s="2">
        <v>2619</v>
      </c>
    </row>
    <row r="485" spans="14:18" ht="15.75" thickBot="1" x14ac:dyDescent="0.3">
      <c r="N485" s="25" t="s">
        <v>54</v>
      </c>
      <c r="O485" s="14" t="s">
        <v>55</v>
      </c>
      <c r="P485" s="15" t="s">
        <v>1437</v>
      </c>
      <c r="Q485" s="2">
        <v>4</v>
      </c>
      <c r="R485" s="2">
        <v>2612</v>
      </c>
    </row>
    <row r="486" spans="14:18" ht="15.75" thickBot="1" x14ac:dyDescent="0.3">
      <c r="N486" s="25" t="s">
        <v>54</v>
      </c>
      <c r="O486" s="14" t="s">
        <v>55</v>
      </c>
      <c r="P486" s="15" t="s">
        <v>1438</v>
      </c>
      <c r="Q486" s="2">
        <v>4</v>
      </c>
      <c r="R486" s="2">
        <v>2651</v>
      </c>
    </row>
    <row r="487" spans="14:18" ht="15.75" thickBot="1" x14ac:dyDescent="0.3">
      <c r="N487" s="25" t="s">
        <v>54</v>
      </c>
      <c r="O487" s="14" t="s">
        <v>55</v>
      </c>
      <c r="P487" s="15" t="s">
        <v>1439</v>
      </c>
      <c r="Q487" s="2">
        <v>4</v>
      </c>
      <c r="R487" s="2">
        <v>2665</v>
      </c>
    </row>
    <row r="488" spans="14:18" ht="15.75" thickBot="1" x14ac:dyDescent="0.3">
      <c r="N488" s="25" t="s">
        <v>54</v>
      </c>
      <c r="O488" s="14" t="s">
        <v>55</v>
      </c>
      <c r="P488" s="15" t="s">
        <v>1440</v>
      </c>
      <c r="Q488" s="2">
        <v>2</v>
      </c>
      <c r="R488" s="2">
        <v>2666</v>
      </c>
    </row>
    <row r="489" spans="14:18" ht="15.75" thickBot="1" x14ac:dyDescent="0.3">
      <c r="N489" s="25" t="s">
        <v>54</v>
      </c>
      <c r="O489" s="14" t="s">
        <v>55</v>
      </c>
      <c r="P489" s="15" t="s">
        <v>1441</v>
      </c>
      <c r="Q489" s="2">
        <v>4</v>
      </c>
      <c r="R489" s="2">
        <v>2667</v>
      </c>
    </row>
    <row r="490" spans="14:18" ht="15.75" thickBot="1" x14ac:dyDescent="0.3">
      <c r="N490" s="25" t="s">
        <v>54</v>
      </c>
      <c r="O490" s="14" t="s">
        <v>55</v>
      </c>
      <c r="P490" s="15" t="s">
        <v>1442</v>
      </c>
      <c r="Q490" s="2">
        <v>5</v>
      </c>
      <c r="R490" s="2">
        <v>2614</v>
      </c>
    </row>
    <row r="491" spans="14:18" ht="15.75" thickBot="1" x14ac:dyDescent="0.3">
      <c r="N491" s="25" t="s">
        <v>54</v>
      </c>
      <c r="O491" s="14" t="s">
        <v>55</v>
      </c>
      <c r="P491" s="15" t="s">
        <v>1443</v>
      </c>
      <c r="Q491" s="2">
        <v>3</v>
      </c>
      <c r="R491" s="2">
        <v>2668</v>
      </c>
    </row>
    <row r="492" spans="14:18" ht="15.75" thickBot="1" x14ac:dyDescent="0.3">
      <c r="N492" s="25" t="s">
        <v>54</v>
      </c>
      <c r="O492" s="14" t="s">
        <v>55</v>
      </c>
      <c r="P492" s="15" t="s">
        <v>1444</v>
      </c>
      <c r="Q492" s="2">
        <v>4</v>
      </c>
      <c r="R492" s="2">
        <v>2632</v>
      </c>
    </row>
    <row r="493" spans="14:18" ht="15.75" thickBot="1" x14ac:dyDescent="0.3">
      <c r="N493" s="25" t="s">
        <v>54</v>
      </c>
      <c r="O493" s="14" t="s">
        <v>55</v>
      </c>
      <c r="P493" s="15" t="s">
        <v>1445</v>
      </c>
      <c r="Q493" s="2">
        <v>3</v>
      </c>
      <c r="R493" s="2">
        <v>2660</v>
      </c>
    </row>
    <row r="494" spans="14:18" ht="15.75" thickBot="1" x14ac:dyDescent="0.3">
      <c r="N494" s="25" t="s">
        <v>54</v>
      </c>
      <c r="O494" s="14" t="s">
        <v>55</v>
      </c>
      <c r="P494" s="15" t="s">
        <v>1446</v>
      </c>
      <c r="Q494" s="2">
        <v>3</v>
      </c>
      <c r="R494" s="2">
        <v>2669</v>
      </c>
    </row>
    <row r="495" spans="14:18" ht="15.75" thickBot="1" x14ac:dyDescent="0.3">
      <c r="N495" s="25" t="s">
        <v>54</v>
      </c>
      <c r="O495" s="14" t="s">
        <v>55</v>
      </c>
      <c r="P495" s="15" t="s">
        <v>1447</v>
      </c>
      <c r="Q495" s="2">
        <v>1</v>
      </c>
      <c r="R495" s="2">
        <v>2597</v>
      </c>
    </row>
    <row r="496" spans="14:18" ht="15.75" thickBot="1" x14ac:dyDescent="0.3">
      <c r="N496" s="25" t="s">
        <v>54</v>
      </c>
      <c r="O496" s="14" t="s">
        <v>55</v>
      </c>
      <c r="P496" s="15" t="s">
        <v>1448</v>
      </c>
      <c r="Q496" s="2">
        <v>3</v>
      </c>
      <c r="R496" s="2">
        <v>2671</v>
      </c>
    </row>
    <row r="497" spans="14:18" ht="15.75" thickBot="1" x14ac:dyDescent="0.3">
      <c r="N497" s="25" t="s">
        <v>54</v>
      </c>
      <c r="O497" s="14" t="s">
        <v>55</v>
      </c>
      <c r="P497" s="15" t="s">
        <v>1449</v>
      </c>
      <c r="Q497" s="2">
        <v>3</v>
      </c>
      <c r="R497" s="2">
        <v>2639</v>
      </c>
    </row>
    <row r="498" spans="14:18" ht="15.75" thickBot="1" x14ac:dyDescent="0.3">
      <c r="N498" s="25" t="s">
        <v>54</v>
      </c>
      <c r="O498" s="14" t="s">
        <v>55</v>
      </c>
      <c r="P498" s="15" t="s">
        <v>1450</v>
      </c>
      <c r="Q498" s="2">
        <v>3</v>
      </c>
      <c r="R498" s="2">
        <v>2674</v>
      </c>
    </row>
    <row r="499" spans="14:18" ht="15.75" thickBot="1" x14ac:dyDescent="0.3">
      <c r="N499" s="25" t="s">
        <v>54</v>
      </c>
      <c r="O499" s="14" t="s">
        <v>55</v>
      </c>
      <c r="P499" s="15" t="s">
        <v>1451</v>
      </c>
      <c r="Q499" s="2">
        <v>1</v>
      </c>
      <c r="R499" s="2">
        <v>2676</v>
      </c>
    </row>
    <row r="500" spans="14:18" ht="15.75" thickBot="1" x14ac:dyDescent="0.3">
      <c r="N500" s="25" t="s">
        <v>54</v>
      </c>
      <c r="O500" s="14" t="s">
        <v>55</v>
      </c>
      <c r="P500" s="15" t="s">
        <v>1452</v>
      </c>
      <c r="Q500" s="2">
        <v>4</v>
      </c>
      <c r="R500" s="2">
        <v>2677</v>
      </c>
    </row>
    <row r="501" spans="14:18" ht="15.75" thickBot="1" x14ac:dyDescent="0.3">
      <c r="N501" s="25" t="s">
        <v>54</v>
      </c>
      <c r="O501" s="14" t="s">
        <v>55</v>
      </c>
      <c r="P501" s="15" t="s">
        <v>1453</v>
      </c>
      <c r="Q501" s="2">
        <v>1</v>
      </c>
      <c r="R501" s="2">
        <v>2664</v>
      </c>
    </row>
    <row r="502" spans="14:18" ht="15.75" thickBot="1" x14ac:dyDescent="0.3">
      <c r="N502" s="25" t="s">
        <v>54</v>
      </c>
      <c r="O502" s="14" t="s">
        <v>55</v>
      </c>
      <c r="P502" s="15" t="s">
        <v>1454</v>
      </c>
      <c r="Q502" s="2">
        <v>2</v>
      </c>
      <c r="R502" s="2">
        <v>2603</v>
      </c>
    </row>
    <row r="503" spans="14:18" ht="15.75" thickBot="1" x14ac:dyDescent="0.3">
      <c r="N503" s="25" t="s">
        <v>54</v>
      </c>
      <c r="O503" s="14" t="s">
        <v>55</v>
      </c>
      <c r="P503" s="15" t="s">
        <v>1455</v>
      </c>
      <c r="Q503" s="2">
        <v>1</v>
      </c>
      <c r="R503" s="2">
        <v>2679</v>
      </c>
    </row>
    <row r="504" spans="14:18" ht="15.75" thickBot="1" x14ac:dyDescent="0.3">
      <c r="N504" s="25" t="s">
        <v>54</v>
      </c>
      <c r="O504" s="14" t="s">
        <v>55</v>
      </c>
      <c r="P504" s="15" t="s">
        <v>1456</v>
      </c>
      <c r="Q504" s="2">
        <v>4</v>
      </c>
      <c r="R504" s="2">
        <v>2640</v>
      </c>
    </row>
    <row r="505" spans="14:18" ht="15.75" thickBot="1" x14ac:dyDescent="0.3">
      <c r="N505" s="25" t="s">
        <v>54</v>
      </c>
      <c r="O505" s="14" t="s">
        <v>55</v>
      </c>
      <c r="P505" s="15" t="s">
        <v>1457</v>
      </c>
      <c r="Q505" s="2">
        <v>1</v>
      </c>
      <c r="R505" s="2">
        <v>2681</v>
      </c>
    </row>
    <row r="506" spans="14:18" ht="15.75" thickBot="1" x14ac:dyDescent="0.3">
      <c r="N506" s="25" t="s">
        <v>54</v>
      </c>
      <c r="O506" s="14" t="s">
        <v>55</v>
      </c>
      <c r="P506" s="15" t="s">
        <v>1458</v>
      </c>
      <c r="Q506" s="2">
        <v>2</v>
      </c>
      <c r="R506" s="2">
        <v>2596</v>
      </c>
    </row>
    <row r="507" spans="14:18" ht="15.75" thickBot="1" x14ac:dyDescent="0.3">
      <c r="N507" s="25" t="s">
        <v>54</v>
      </c>
      <c r="O507" s="14" t="s">
        <v>55</v>
      </c>
      <c r="P507" s="15" t="s">
        <v>1459</v>
      </c>
      <c r="Q507" s="2">
        <v>2</v>
      </c>
      <c r="R507" s="2">
        <v>2680</v>
      </c>
    </row>
    <row r="508" spans="14:18" ht="15.75" thickBot="1" x14ac:dyDescent="0.3">
      <c r="N508" s="25" t="s">
        <v>54</v>
      </c>
      <c r="O508" s="14" t="s">
        <v>55</v>
      </c>
      <c r="P508" s="15" t="s">
        <v>1460</v>
      </c>
      <c r="Q508" s="2">
        <v>1</v>
      </c>
      <c r="R508" s="2">
        <v>2663</v>
      </c>
    </row>
    <row r="509" spans="14:18" ht="15.75" thickBot="1" x14ac:dyDescent="0.3">
      <c r="N509" s="25" t="s">
        <v>54</v>
      </c>
      <c r="O509" s="14" t="s">
        <v>55</v>
      </c>
      <c r="P509" s="15" t="s">
        <v>1461</v>
      </c>
      <c r="Q509" s="2">
        <v>3</v>
      </c>
      <c r="R509" s="2">
        <v>2631</v>
      </c>
    </row>
    <row r="510" spans="14:18" ht="15.75" thickBot="1" x14ac:dyDescent="0.3">
      <c r="N510" s="25" t="s">
        <v>54</v>
      </c>
      <c r="O510" s="14" t="s">
        <v>55</v>
      </c>
      <c r="P510" s="15" t="s">
        <v>1462</v>
      </c>
      <c r="Q510" s="2">
        <v>1</v>
      </c>
      <c r="R510" s="2">
        <v>2682</v>
      </c>
    </row>
    <row r="511" spans="14:18" ht="15.75" thickBot="1" x14ac:dyDescent="0.3">
      <c r="N511" s="25" t="s">
        <v>54</v>
      </c>
      <c r="O511" s="14" t="s">
        <v>55</v>
      </c>
      <c r="P511" s="15" t="s">
        <v>1463</v>
      </c>
      <c r="Q511" s="2">
        <v>5</v>
      </c>
      <c r="R511" s="2">
        <v>2683</v>
      </c>
    </row>
    <row r="512" spans="14:18" ht="15.75" thickBot="1" x14ac:dyDescent="0.3">
      <c r="N512" s="25" t="s">
        <v>54</v>
      </c>
      <c r="O512" s="14" t="s">
        <v>55</v>
      </c>
      <c r="P512" s="15" t="s">
        <v>1464</v>
      </c>
      <c r="Q512" s="2">
        <v>5</v>
      </c>
      <c r="R512" s="2">
        <v>2685</v>
      </c>
    </row>
    <row r="513" spans="14:18" ht="15.75" thickBot="1" x14ac:dyDescent="0.3">
      <c r="N513" s="25" t="s">
        <v>54</v>
      </c>
      <c r="O513" s="14" t="s">
        <v>55</v>
      </c>
      <c r="P513" s="15" t="s">
        <v>1465</v>
      </c>
      <c r="Q513" s="2">
        <v>1</v>
      </c>
      <c r="R513" s="2">
        <v>2686</v>
      </c>
    </row>
    <row r="514" spans="14:18" ht="15.75" thickBot="1" x14ac:dyDescent="0.3">
      <c r="N514" s="25" t="s">
        <v>54</v>
      </c>
      <c r="O514" s="14" t="s">
        <v>55</v>
      </c>
      <c r="P514" s="15" t="s">
        <v>1466</v>
      </c>
      <c r="Q514" s="2">
        <v>2</v>
      </c>
      <c r="R514" s="2">
        <v>2598</v>
      </c>
    </row>
    <row r="515" spans="14:18" ht="15.75" thickBot="1" x14ac:dyDescent="0.3">
      <c r="N515" s="25" t="s">
        <v>54</v>
      </c>
      <c r="O515" s="14" t="s">
        <v>55</v>
      </c>
      <c r="P515" s="15" t="s">
        <v>1467</v>
      </c>
      <c r="Q515" s="2">
        <v>4</v>
      </c>
      <c r="R515" s="2">
        <v>2687</v>
      </c>
    </row>
    <row r="516" spans="14:18" ht="15.75" thickBot="1" x14ac:dyDescent="0.3">
      <c r="N516" s="25" t="s">
        <v>54</v>
      </c>
      <c r="O516" s="14" t="s">
        <v>55</v>
      </c>
      <c r="P516" s="15" t="s">
        <v>1468</v>
      </c>
      <c r="Q516" s="2">
        <v>3</v>
      </c>
      <c r="R516" s="2">
        <v>2689</v>
      </c>
    </row>
    <row r="517" spans="14:18" ht="15.75" thickBot="1" x14ac:dyDescent="0.3">
      <c r="N517" s="25" t="s">
        <v>54</v>
      </c>
      <c r="O517" s="14" t="s">
        <v>55</v>
      </c>
      <c r="P517" s="15" t="s">
        <v>1469</v>
      </c>
      <c r="Q517" s="2">
        <v>4</v>
      </c>
      <c r="R517" s="2">
        <v>6638</v>
      </c>
    </row>
    <row r="518" spans="14:18" ht="15.75" thickBot="1" x14ac:dyDescent="0.3">
      <c r="N518" s="25" t="s">
        <v>54</v>
      </c>
      <c r="O518" s="14" t="s">
        <v>55</v>
      </c>
      <c r="P518" s="15" t="s">
        <v>1470</v>
      </c>
      <c r="Q518" s="2">
        <v>2</v>
      </c>
      <c r="R518" s="2">
        <v>2652</v>
      </c>
    </row>
    <row r="519" spans="14:18" ht="15.75" thickBot="1" x14ac:dyDescent="0.3">
      <c r="N519" s="25" t="s">
        <v>54</v>
      </c>
      <c r="O519" s="14" t="s">
        <v>55</v>
      </c>
      <c r="P519" s="15" t="s">
        <v>1471</v>
      </c>
      <c r="Q519" s="2">
        <v>5</v>
      </c>
      <c r="R519" s="2">
        <v>2692</v>
      </c>
    </row>
    <row r="520" spans="14:18" ht="15.75" thickBot="1" x14ac:dyDescent="0.3">
      <c r="N520" s="25" t="s">
        <v>54</v>
      </c>
      <c r="O520" s="14" t="s">
        <v>55</v>
      </c>
      <c r="P520" s="15" t="s">
        <v>1472</v>
      </c>
      <c r="Q520" s="2">
        <v>3</v>
      </c>
      <c r="R520" s="2">
        <v>2693</v>
      </c>
    </row>
    <row r="521" spans="14:18" ht="15.75" thickBot="1" x14ac:dyDescent="0.3">
      <c r="N521" s="25" t="s">
        <v>54</v>
      </c>
      <c r="O521" s="14" t="s">
        <v>55</v>
      </c>
      <c r="P521" s="15" t="s">
        <v>1473</v>
      </c>
      <c r="Q521" s="2">
        <v>5</v>
      </c>
      <c r="R521" s="2">
        <v>2694</v>
      </c>
    </row>
    <row r="522" spans="14:18" ht="15.75" thickBot="1" x14ac:dyDescent="0.3">
      <c r="N522" s="25" t="s">
        <v>54</v>
      </c>
      <c r="O522" s="14" t="s">
        <v>55</v>
      </c>
      <c r="P522" s="15" t="s">
        <v>1474</v>
      </c>
      <c r="Q522" s="2">
        <v>3</v>
      </c>
      <c r="R522" s="2">
        <v>2607</v>
      </c>
    </row>
    <row r="523" spans="14:18" ht="15.75" thickBot="1" x14ac:dyDescent="0.3">
      <c r="N523" s="25" t="s">
        <v>54</v>
      </c>
      <c r="O523" s="14" t="s">
        <v>55</v>
      </c>
      <c r="P523" s="15" t="s">
        <v>1475</v>
      </c>
      <c r="Q523" s="2">
        <v>3</v>
      </c>
      <c r="R523" s="2">
        <v>4114</v>
      </c>
    </row>
    <row r="524" spans="14:18" ht="15.75" thickBot="1" x14ac:dyDescent="0.3">
      <c r="N524" s="25" t="s">
        <v>54</v>
      </c>
      <c r="O524" s="14" t="s">
        <v>55</v>
      </c>
      <c r="P524" s="15" t="s">
        <v>1476</v>
      </c>
      <c r="Q524" s="2">
        <v>1</v>
      </c>
      <c r="R524" s="2">
        <v>4876</v>
      </c>
    </row>
    <row r="525" spans="14:18" ht="15.75" thickBot="1" x14ac:dyDescent="0.3">
      <c r="N525" s="25" t="s">
        <v>54</v>
      </c>
      <c r="O525" s="14" t="s">
        <v>55</v>
      </c>
      <c r="P525" s="15" t="s">
        <v>1477</v>
      </c>
      <c r="Q525" s="2">
        <v>1</v>
      </c>
      <c r="R525" s="2">
        <v>5005</v>
      </c>
    </row>
    <row r="526" spans="14:18" ht="15.75" thickBot="1" x14ac:dyDescent="0.3">
      <c r="N526" s="25" t="s">
        <v>54</v>
      </c>
      <c r="O526" s="14" t="s">
        <v>55</v>
      </c>
      <c r="P526" s="15" t="s">
        <v>1478</v>
      </c>
      <c r="Q526" s="2">
        <v>1</v>
      </c>
      <c r="R526" s="2">
        <v>5645</v>
      </c>
    </row>
    <row r="527" spans="14:18" ht="15.75" thickBot="1" x14ac:dyDescent="0.3">
      <c r="N527" s="25" t="s">
        <v>54</v>
      </c>
      <c r="O527" s="14" t="s">
        <v>55</v>
      </c>
      <c r="P527" s="15" t="s">
        <v>1479</v>
      </c>
      <c r="Q527" s="2">
        <v>4</v>
      </c>
      <c r="R527" s="2">
        <v>4113</v>
      </c>
    </row>
    <row r="528" spans="14:18" ht="15.75" thickBot="1" x14ac:dyDescent="0.3">
      <c r="N528" s="25" t="s">
        <v>54</v>
      </c>
      <c r="O528" s="14" t="s">
        <v>55</v>
      </c>
      <c r="P528" s="15" t="s">
        <v>1480</v>
      </c>
      <c r="Q528" s="2">
        <v>4</v>
      </c>
      <c r="R528" s="2">
        <v>6652</v>
      </c>
    </row>
    <row r="529" spans="14:18" ht="15.75" thickBot="1" x14ac:dyDescent="0.3">
      <c r="N529" s="25" t="s">
        <v>54</v>
      </c>
      <c r="O529" s="14" t="s">
        <v>55</v>
      </c>
      <c r="P529" s="15" t="s">
        <v>1481</v>
      </c>
      <c r="Q529" s="2">
        <v>3</v>
      </c>
      <c r="R529" s="2">
        <v>4110</v>
      </c>
    </row>
    <row r="530" spans="14:18" ht="15.75" thickBot="1" x14ac:dyDescent="0.3">
      <c r="N530" s="25" t="s">
        <v>54</v>
      </c>
      <c r="O530" s="14" t="s">
        <v>55</v>
      </c>
      <c r="P530" s="15" t="s">
        <v>1482</v>
      </c>
      <c r="Q530" s="2">
        <v>3</v>
      </c>
      <c r="R530" s="2">
        <v>5411</v>
      </c>
    </row>
    <row r="531" spans="14:18" ht="15.75" thickBot="1" x14ac:dyDescent="0.3">
      <c r="N531" s="25" t="s">
        <v>54</v>
      </c>
      <c r="O531" s="14" t="s">
        <v>55</v>
      </c>
      <c r="P531" s="15" t="s">
        <v>1483</v>
      </c>
      <c r="Q531" s="2">
        <v>1</v>
      </c>
      <c r="R531" s="2">
        <v>4111</v>
      </c>
    </row>
    <row r="532" spans="14:18" ht="15.75" thickBot="1" x14ac:dyDescent="0.3">
      <c r="N532" s="25" t="s">
        <v>54</v>
      </c>
      <c r="O532" s="14" t="s">
        <v>55</v>
      </c>
      <c r="P532" s="15" t="s">
        <v>1484</v>
      </c>
      <c r="Q532" s="2">
        <v>5</v>
      </c>
      <c r="R532" s="2">
        <v>4915</v>
      </c>
    </row>
    <row r="533" spans="14:18" ht="15.75" thickBot="1" x14ac:dyDescent="0.3">
      <c r="N533" s="25" t="s">
        <v>54</v>
      </c>
      <c r="O533" s="14" t="s">
        <v>55</v>
      </c>
      <c r="P533" s="15" t="s">
        <v>1485</v>
      </c>
      <c r="Q533" s="2">
        <v>1</v>
      </c>
      <c r="R533" s="2">
        <v>5967</v>
      </c>
    </row>
    <row r="534" spans="14:18" ht="15.75" thickBot="1" x14ac:dyDescent="0.3">
      <c r="N534" s="25" t="s">
        <v>54</v>
      </c>
      <c r="O534" s="14" t="s">
        <v>55</v>
      </c>
      <c r="P534" s="15" t="s">
        <v>1486</v>
      </c>
      <c r="Q534" s="2">
        <v>1</v>
      </c>
      <c r="R534" s="2">
        <v>4875</v>
      </c>
    </row>
    <row r="535" spans="14:18" ht="15.75" thickBot="1" x14ac:dyDescent="0.3">
      <c r="N535" s="25" t="s">
        <v>54</v>
      </c>
      <c r="O535" s="14" t="s">
        <v>55</v>
      </c>
      <c r="P535" s="15" t="s">
        <v>1487</v>
      </c>
      <c r="Q535" s="2">
        <v>3</v>
      </c>
      <c r="R535" s="2">
        <v>4874</v>
      </c>
    </row>
    <row r="536" spans="14:18" ht="15.75" thickBot="1" x14ac:dyDescent="0.3">
      <c r="N536" s="25" t="s">
        <v>54</v>
      </c>
      <c r="O536" s="14" t="s">
        <v>55</v>
      </c>
      <c r="P536" s="15" t="s">
        <v>1488</v>
      </c>
      <c r="Q536" s="2">
        <v>1</v>
      </c>
      <c r="R536" s="2">
        <v>6614</v>
      </c>
    </row>
    <row r="537" spans="14:18" ht="15.75" thickBot="1" x14ac:dyDescent="0.3">
      <c r="N537" s="25" t="s">
        <v>54</v>
      </c>
      <c r="O537" s="14" t="s">
        <v>55</v>
      </c>
      <c r="P537" s="15" t="s">
        <v>1489</v>
      </c>
      <c r="Q537" s="2">
        <v>1</v>
      </c>
      <c r="R537" s="2">
        <v>5007</v>
      </c>
    </row>
    <row r="538" spans="14:18" ht="15.75" thickBot="1" x14ac:dyDescent="0.3">
      <c r="N538" s="25" t="s">
        <v>54</v>
      </c>
      <c r="O538" s="14" t="s">
        <v>55</v>
      </c>
      <c r="P538" s="15" t="s">
        <v>1282</v>
      </c>
      <c r="Q538" s="2">
        <v>1</v>
      </c>
      <c r="R538" s="2">
        <v>5558</v>
      </c>
    </row>
    <row r="539" spans="14:18" ht="15.75" thickBot="1" x14ac:dyDescent="0.3">
      <c r="N539" s="25" t="s">
        <v>54</v>
      </c>
      <c r="O539" s="14" t="s">
        <v>55</v>
      </c>
      <c r="P539" s="15" t="s">
        <v>1490</v>
      </c>
      <c r="Q539" s="2">
        <v>1</v>
      </c>
      <c r="R539" s="2">
        <v>5084</v>
      </c>
    </row>
    <row r="540" spans="14:18" ht="15.75" thickBot="1" x14ac:dyDescent="0.3">
      <c r="N540" s="25" t="s">
        <v>54</v>
      </c>
      <c r="O540" s="14" t="s">
        <v>973</v>
      </c>
      <c r="P540" s="15" t="s">
        <v>1491</v>
      </c>
      <c r="Q540" s="2">
        <v>5</v>
      </c>
      <c r="R540" s="2">
        <v>4184</v>
      </c>
    </row>
    <row r="541" spans="14:18" ht="15.75" thickBot="1" x14ac:dyDescent="0.3">
      <c r="N541" s="25" t="s">
        <v>54</v>
      </c>
      <c r="O541" s="14" t="s">
        <v>973</v>
      </c>
      <c r="P541" s="15" t="s">
        <v>1492</v>
      </c>
      <c r="Q541" s="2">
        <v>2</v>
      </c>
      <c r="R541" s="2">
        <v>6503</v>
      </c>
    </row>
    <row r="542" spans="14:18" ht="15.75" thickBot="1" x14ac:dyDescent="0.3">
      <c r="N542" s="25" t="s">
        <v>54</v>
      </c>
      <c r="O542" s="14" t="s">
        <v>973</v>
      </c>
      <c r="P542" s="15" t="s">
        <v>1493</v>
      </c>
      <c r="Q542" s="2">
        <v>4</v>
      </c>
      <c r="R542" s="2">
        <v>4185</v>
      </c>
    </row>
    <row r="543" spans="14:18" ht="15.75" thickBot="1" x14ac:dyDescent="0.3">
      <c r="N543" s="25" t="s">
        <v>54</v>
      </c>
      <c r="O543" s="14" t="s">
        <v>973</v>
      </c>
      <c r="P543" s="15" t="s">
        <v>1494</v>
      </c>
      <c r="Q543" s="2">
        <v>4</v>
      </c>
      <c r="R543" s="2">
        <v>5635</v>
      </c>
    </row>
    <row r="544" spans="14:18" ht="15.75" thickBot="1" x14ac:dyDescent="0.3">
      <c r="N544" s="25" t="s">
        <v>54</v>
      </c>
      <c r="O544" s="14" t="s">
        <v>973</v>
      </c>
      <c r="P544" s="15" t="s">
        <v>1495</v>
      </c>
      <c r="Q544" s="2">
        <v>7</v>
      </c>
      <c r="R544" s="2">
        <v>6032</v>
      </c>
    </row>
    <row r="545" spans="14:18" ht="15.75" thickBot="1" x14ac:dyDescent="0.3">
      <c r="N545" s="25" t="s">
        <v>54</v>
      </c>
      <c r="O545" s="14" t="s">
        <v>973</v>
      </c>
      <c r="P545" s="15" t="s">
        <v>1496</v>
      </c>
      <c r="Q545" s="2">
        <v>6</v>
      </c>
      <c r="R545" s="2">
        <v>4573</v>
      </c>
    </row>
    <row r="546" spans="14:18" ht="15.75" thickBot="1" x14ac:dyDescent="0.3">
      <c r="N546" s="25" t="s">
        <v>54</v>
      </c>
      <c r="O546" s="14" t="s">
        <v>973</v>
      </c>
      <c r="P546" s="15" t="s">
        <v>1497</v>
      </c>
      <c r="Q546" s="2">
        <v>6</v>
      </c>
      <c r="R546" s="2">
        <v>5082</v>
      </c>
    </row>
    <row r="547" spans="14:18" ht="15.75" thickBot="1" x14ac:dyDescent="0.3">
      <c r="N547" s="25" t="s">
        <v>54</v>
      </c>
      <c r="O547" s="14" t="s">
        <v>973</v>
      </c>
      <c r="P547" s="15" t="s">
        <v>1498</v>
      </c>
      <c r="Q547" s="2">
        <v>5</v>
      </c>
      <c r="R547" s="2">
        <v>4857</v>
      </c>
    </row>
    <row r="548" spans="14:18" ht="15.75" thickBot="1" x14ac:dyDescent="0.3">
      <c r="N548" s="25" t="s">
        <v>54</v>
      </c>
      <c r="O548" s="14" t="s">
        <v>973</v>
      </c>
      <c r="P548" s="15" t="s">
        <v>1499</v>
      </c>
      <c r="Q548" s="2">
        <v>4</v>
      </c>
      <c r="R548" s="2">
        <v>6533</v>
      </c>
    </row>
    <row r="549" spans="14:18" ht="15.75" thickBot="1" x14ac:dyDescent="0.3">
      <c r="N549" s="25" t="s">
        <v>54</v>
      </c>
      <c r="O549" s="14" t="s">
        <v>973</v>
      </c>
      <c r="P549" s="15" t="s">
        <v>1500</v>
      </c>
      <c r="Q549" s="2">
        <v>8</v>
      </c>
      <c r="R549" s="2">
        <v>6581</v>
      </c>
    </row>
    <row r="550" spans="14:18" ht="15.75" thickBot="1" x14ac:dyDescent="0.3">
      <c r="N550" s="25" t="s">
        <v>54</v>
      </c>
      <c r="O550" s="14" t="s">
        <v>973</v>
      </c>
      <c r="P550" s="15" t="s">
        <v>1501</v>
      </c>
      <c r="Q550" s="2">
        <v>5</v>
      </c>
      <c r="R550" s="2">
        <v>6534</v>
      </c>
    </row>
    <row r="551" spans="14:18" ht="15.75" thickBot="1" x14ac:dyDescent="0.3">
      <c r="N551" s="25" t="s">
        <v>54</v>
      </c>
      <c r="O551" s="14" t="s">
        <v>973</v>
      </c>
      <c r="P551" s="15" t="s">
        <v>1502</v>
      </c>
      <c r="Q551" s="2">
        <v>3</v>
      </c>
      <c r="R551" s="2">
        <v>4813</v>
      </c>
    </row>
    <row r="552" spans="14:18" ht="15.75" thickBot="1" x14ac:dyDescent="0.3">
      <c r="N552" s="25" t="s">
        <v>54</v>
      </c>
      <c r="O552" s="14" t="s">
        <v>973</v>
      </c>
      <c r="P552" s="15" t="s">
        <v>1503</v>
      </c>
      <c r="Q552" s="2">
        <v>5</v>
      </c>
      <c r="R552" s="2">
        <v>5438</v>
      </c>
    </row>
    <row r="553" spans="14:18" ht="15.75" thickBot="1" x14ac:dyDescent="0.3">
      <c r="N553" s="25" t="s">
        <v>54</v>
      </c>
      <c r="O553" s="14" t="s">
        <v>973</v>
      </c>
      <c r="P553" s="15" t="s">
        <v>1504</v>
      </c>
      <c r="Q553" s="2">
        <v>1</v>
      </c>
      <c r="R553" s="2">
        <v>4535</v>
      </c>
    </row>
    <row r="554" spans="14:18" ht="15.75" thickBot="1" x14ac:dyDescent="0.3">
      <c r="N554" s="25" t="s">
        <v>54</v>
      </c>
      <c r="O554" s="14" t="s">
        <v>973</v>
      </c>
      <c r="P554" s="15" t="s">
        <v>1505</v>
      </c>
      <c r="Q554" s="2">
        <v>3</v>
      </c>
      <c r="R554" s="2">
        <v>6252</v>
      </c>
    </row>
    <row r="555" spans="14:18" ht="15.75" thickBot="1" x14ac:dyDescent="0.3">
      <c r="N555" s="25" t="s">
        <v>54</v>
      </c>
      <c r="O555" s="14" t="s">
        <v>973</v>
      </c>
      <c r="P555" s="15" t="s">
        <v>1506</v>
      </c>
      <c r="Q555" s="2">
        <v>6</v>
      </c>
      <c r="R555" s="2">
        <v>6252</v>
      </c>
    </row>
    <row r="556" spans="14:18" ht="15.75" thickBot="1" x14ac:dyDescent="0.3">
      <c r="N556" s="25" t="s">
        <v>54</v>
      </c>
      <c r="O556" s="14" t="s">
        <v>973</v>
      </c>
      <c r="P556" s="15" t="s">
        <v>1507</v>
      </c>
      <c r="Q556" s="2">
        <v>5</v>
      </c>
      <c r="R556" s="2">
        <v>6252</v>
      </c>
    </row>
    <row r="557" spans="14:18" ht="15.75" thickBot="1" x14ac:dyDescent="0.3">
      <c r="N557" s="25" t="s">
        <v>54</v>
      </c>
      <c r="O557" s="14" t="s">
        <v>973</v>
      </c>
      <c r="P557" s="15" t="s">
        <v>1508</v>
      </c>
      <c r="Q557" s="2">
        <v>2</v>
      </c>
      <c r="R557" s="2">
        <v>6252</v>
      </c>
    </row>
    <row r="558" spans="14:18" ht="15.75" thickBot="1" x14ac:dyDescent="0.3">
      <c r="N558" s="25" t="s">
        <v>54</v>
      </c>
      <c r="O558" s="14" t="s">
        <v>973</v>
      </c>
      <c r="P558" s="15" t="s">
        <v>1509</v>
      </c>
      <c r="Q558" s="2">
        <v>1</v>
      </c>
      <c r="R558" s="2">
        <v>6252</v>
      </c>
    </row>
    <row r="559" spans="14:18" ht="15.75" thickBot="1" x14ac:dyDescent="0.3">
      <c r="N559" s="25" t="s">
        <v>54</v>
      </c>
      <c r="O559" s="14" t="s">
        <v>973</v>
      </c>
      <c r="P559" s="15" t="s">
        <v>1510</v>
      </c>
      <c r="Q559" s="2">
        <v>6</v>
      </c>
      <c r="R559" s="2">
        <v>4065</v>
      </c>
    </row>
    <row r="560" spans="14:18" ht="15.75" thickBot="1" x14ac:dyDescent="0.3">
      <c r="N560" s="25" t="s">
        <v>54</v>
      </c>
      <c r="O560" s="14" t="s">
        <v>973</v>
      </c>
      <c r="P560" s="15" t="s">
        <v>1511</v>
      </c>
      <c r="Q560" s="2">
        <v>3</v>
      </c>
      <c r="R560" s="2">
        <v>4053</v>
      </c>
    </row>
    <row r="561" spans="14:18" ht="15.75" thickBot="1" x14ac:dyDescent="0.3">
      <c r="N561" s="25" t="s">
        <v>54</v>
      </c>
      <c r="O561" s="14" t="s">
        <v>973</v>
      </c>
      <c r="P561" s="15" t="s">
        <v>1512</v>
      </c>
      <c r="Q561" s="2">
        <v>2</v>
      </c>
      <c r="R561" s="2">
        <v>4064</v>
      </c>
    </row>
    <row r="562" spans="14:18" ht="15.75" thickBot="1" x14ac:dyDescent="0.3">
      <c r="N562" s="25" t="s">
        <v>54</v>
      </c>
      <c r="O562" s="14" t="s">
        <v>973</v>
      </c>
      <c r="P562" s="15" t="s">
        <v>1513</v>
      </c>
      <c r="Q562" s="2">
        <v>2</v>
      </c>
      <c r="R562" s="2">
        <v>5398</v>
      </c>
    </row>
    <row r="563" spans="14:18" ht="15.75" thickBot="1" x14ac:dyDescent="0.3">
      <c r="N563" s="25" t="s">
        <v>54</v>
      </c>
      <c r="O563" s="14" t="s">
        <v>973</v>
      </c>
      <c r="P563" s="15" t="s">
        <v>1514</v>
      </c>
      <c r="Q563" s="2">
        <v>7</v>
      </c>
      <c r="R563" s="2">
        <v>4060</v>
      </c>
    </row>
    <row r="564" spans="14:18" ht="15.75" thickBot="1" x14ac:dyDescent="0.3">
      <c r="N564" s="25" t="s">
        <v>54</v>
      </c>
      <c r="O564" s="14" t="s">
        <v>973</v>
      </c>
      <c r="P564" s="15" t="s">
        <v>1515</v>
      </c>
      <c r="Q564" s="2">
        <v>2</v>
      </c>
      <c r="R564" s="2">
        <v>4051</v>
      </c>
    </row>
    <row r="565" spans="14:18" ht="15.75" thickBot="1" x14ac:dyDescent="0.3">
      <c r="N565" s="25" t="s">
        <v>54</v>
      </c>
      <c r="O565" s="14" t="s">
        <v>973</v>
      </c>
      <c r="P565" s="15" t="s">
        <v>1516</v>
      </c>
      <c r="Q565" s="2">
        <v>8</v>
      </c>
      <c r="R565" s="2">
        <v>6274</v>
      </c>
    </row>
    <row r="566" spans="14:18" ht="15.75" thickBot="1" x14ac:dyDescent="0.3">
      <c r="N566" s="25" t="s">
        <v>54</v>
      </c>
      <c r="O566" s="14" t="s">
        <v>973</v>
      </c>
      <c r="P566" s="15" t="s">
        <v>1517</v>
      </c>
      <c r="Q566" s="2">
        <v>4</v>
      </c>
      <c r="R566" s="2">
        <v>4536</v>
      </c>
    </row>
    <row r="567" spans="14:18" ht="15.75" thickBot="1" x14ac:dyDescent="0.3">
      <c r="N567" s="25" t="s">
        <v>54</v>
      </c>
      <c r="O567" s="14" t="s">
        <v>973</v>
      </c>
      <c r="P567" s="15" t="s">
        <v>1518</v>
      </c>
      <c r="Q567" s="2">
        <v>4</v>
      </c>
      <c r="R567" s="2">
        <v>1808</v>
      </c>
    </row>
    <row r="568" spans="14:18" ht="15.75" thickBot="1" x14ac:dyDescent="0.3">
      <c r="N568" s="25" t="s">
        <v>54</v>
      </c>
      <c r="O568" s="14" t="s">
        <v>973</v>
      </c>
      <c r="P568" s="15" t="s">
        <v>1519</v>
      </c>
      <c r="Q568" s="2">
        <v>8</v>
      </c>
      <c r="R568" s="2">
        <v>1730</v>
      </c>
    </row>
    <row r="569" spans="14:18" ht="15.75" thickBot="1" x14ac:dyDescent="0.3">
      <c r="N569" s="25" t="s">
        <v>54</v>
      </c>
      <c r="O569" s="14" t="s">
        <v>973</v>
      </c>
      <c r="P569" s="15" t="s">
        <v>1520</v>
      </c>
      <c r="Q569" s="2">
        <v>8</v>
      </c>
      <c r="R569" s="2">
        <v>1797</v>
      </c>
    </row>
    <row r="570" spans="14:18" ht="15.75" thickBot="1" x14ac:dyDescent="0.3">
      <c r="N570" s="25" t="s">
        <v>54</v>
      </c>
      <c r="O570" s="14" t="s">
        <v>973</v>
      </c>
      <c r="P570" s="15" t="s">
        <v>1521</v>
      </c>
      <c r="Q570" s="2">
        <v>7</v>
      </c>
      <c r="R570" s="2">
        <v>1865</v>
      </c>
    </row>
    <row r="571" spans="14:18" ht="15.75" thickBot="1" x14ac:dyDescent="0.3">
      <c r="N571" s="25" t="s">
        <v>54</v>
      </c>
      <c r="O571" s="14" t="s">
        <v>973</v>
      </c>
      <c r="P571" s="15" t="s">
        <v>1522</v>
      </c>
      <c r="Q571" s="2">
        <v>4</v>
      </c>
      <c r="R571" s="2">
        <v>1762</v>
      </c>
    </row>
    <row r="572" spans="14:18" ht="15.75" thickBot="1" x14ac:dyDescent="0.3">
      <c r="N572" s="25" t="s">
        <v>54</v>
      </c>
      <c r="O572" s="14" t="s">
        <v>973</v>
      </c>
      <c r="P572" s="15" t="s">
        <v>1523</v>
      </c>
      <c r="Q572" s="2">
        <v>7</v>
      </c>
      <c r="R572" s="2">
        <v>1931</v>
      </c>
    </row>
    <row r="573" spans="14:18" ht="15.75" thickBot="1" x14ac:dyDescent="0.3">
      <c r="N573" s="25" t="s">
        <v>54</v>
      </c>
      <c r="O573" s="14" t="s">
        <v>973</v>
      </c>
      <c r="P573" s="15" t="s">
        <v>1524</v>
      </c>
      <c r="Q573" s="2">
        <v>1</v>
      </c>
      <c r="R573" s="2">
        <v>1801</v>
      </c>
    </row>
    <row r="574" spans="14:18" ht="15.75" thickBot="1" x14ac:dyDescent="0.3">
      <c r="N574" s="25" t="s">
        <v>54</v>
      </c>
      <c r="O574" s="14" t="s">
        <v>973</v>
      </c>
      <c r="P574" s="15" t="s">
        <v>1525</v>
      </c>
      <c r="Q574" s="2">
        <v>6</v>
      </c>
      <c r="R574" s="2">
        <v>1894</v>
      </c>
    </row>
    <row r="575" spans="14:18" ht="15.75" thickBot="1" x14ac:dyDescent="0.3">
      <c r="N575" s="25" t="s">
        <v>54</v>
      </c>
      <c r="O575" s="14" t="s">
        <v>973</v>
      </c>
      <c r="P575" s="15" t="s">
        <v>1526</v>
      </c>
      <c r="Q575" s="2">
        <v>3</v>
      </c>
      <c r="R575" s="2">
        <v>1926</v>
      </c>
    </row>
    <row r="576" spans="14:18" ht="15.75" thickBot="1" x14ac:dyDescent="0.3">
      <c r="N576" s="25" t="s">
        <v>54</v>
      </c>
      <c r="O576" s="14" t="s">
        <v>973</v>
      </c>
      <c r="P576" s="15" t="s">
        <v>1527</v>
      </c>
      <c r="Q576" s="2">
        <v>4</v>
      </c>
      <c r="R576" s="2">
        <v>1925</v>
      </c>
    </row>
    <row r="577" spans="14:18" ht="15.75" thickBot="1" x14ac:dyDescent="0.3">
      <c r="N577" s="25" t="s">
        <v>54</v>
      </c>
      <c r="O577" s="14" t="s">
        <v>973</v>
      </c>
      <c r="P577" s="15" t="s">
        <v>1528</v>
      </c>
      <c r="Q577" s="2">
        <v>4</v>
      </c>
      <c r="R577" s="2">
        <v>1864</v>
      </c>
    </row>
    <row r="578" spans="14:18" ht="15.75" thickBot="1" x14ac:dyDescent="0.3">
      <c r="N578" s="25" t="s">
        <v>54</v>
      </c>
      <c r="O578" s="14" t="s">
        <v>973</v>
      </c>
      <c r="P578" s="15" t="s">
        <v>1529</v>
      </c>
      <c r="Q578" s="2">
        <v>3</v>
      </c>
      <c r="R578" s="2">
        <v>1760</v>
      </c>
    </row>
    <row r="579" spans="14:18" ht="15.75" thickBot="1" x14ac:dyDescent="0.3">
      <c r="N579" s="25" t="s">
        <v>54</v>
      </c>
      <c r="O579" s="14" t="s">
        <v>973</v>
      </c>
      <c r="P579" s="15" t="s">
        <v>1530</v>
      </c>
      <c r="Q579" s="2">
        <v>6</v>
      </c>
      <c r="R579" s="2">
        <v>1917</v>
      </c>
    </row>
    <row r="580" spans="14:18" ht="15.75" thickBot="1" x14ac:dyDescent="0.3">
      <c r="N580" s="25" t="s">
        <v>54</v>
      </c>
      <c r="O580" s="14" t="s">
        <v>973</v>
      </c>
      <c r="P580" s="15" t="s">
        <v>1531</v>
      </c>
      <c r="Q580" s="2">
        <v>8</v>
      </c>
      <c r="R580" s="2">
        <v>1837</v>
      </c>
    </row>
    <row r="581" spans="14:18" ht="15.75" thickBot="1" x14ac:dyDescent="0.3">
      <c r="N581" s="25" t="s">
        <v>54</v>
      </c>
      <c r="O581" s="14" t="s">
        <v>973</v>
      </c>
      <c r="P581" s="15" t="s">
        <v>1532</v>
      </c>
      <c r="Q581" s="2">
        <v>6</v>
      </c>
      <c r="R581" s="2">
        <v>1726</v>
      </c>
    </row>
    <row r="582" spans="14:18" ht="15.75" thickBot="1" x14ac:dyDescent="0.3">
      <c r="N582" s="25" t="s">
        <v>54</v>
      </c>
      <c r="O582" s="14" t="s">
        <v>973</v>
      </c>
      <c r="P582" s="15" t="s">
        <v>1533</v>
      </c>
      <c r="Q582" s="2">
        <v>6</v>
      </c>
      <c r="R582" s="2">
        <v>1740</v>
      </c>
    </row>
    <row r="583" spans="14:18" ht="15.75" thickBot="1" x14ac:dyDescent="0.3">
      <c r="N583" s="25" t="s">
        <v>54</v>
      </c>
      <c r="O583" s="14" t="s">
        <v>973</v>
      </c>
      <c r="P583" s="15" t="s">
        <v>1534</v>
      </c>
      <c r="Q583" s="2">
        <v>3</v>
      </c>
      <c r="R583" s="2">
        <v>1765</v>
      </c>
    </row>
    <row r="584" spans="14:18" ht="15.75" thickBot="1" x14ac:dyDescent="0.3">
      <c r="N584" s="25" t="s">
        <v>54</v>
      </c>
      <c r="O584" s="14" t="s">
        <v>973</v>
      </c>
      <c r="P584" s="15" t="s">
        <v>1535</v>
      </c>
      <c r="Q584" s="2">
        <v>2</v>
      </c>
      <c r="R584" s="2">
        <v>1803</v>
      </c>
    </row>
    <row r="585" spans="14:18" ht="15.75" thickBot="1" x14ac:dyDescent="0.3">
      <c r="N585" s="25" t="s">
        <v>54</v>
      </c>
      <c r="O585" s="14" t="s">
        <v>973</v>
      </c>
      <c r="P585" s="15" t="s">
        <v>1536</v>
      </c>
      <c r="Q585" s="2">
        <v>3</v>
      </c>
      <c r="R585" s="2">
        <v>1876</v>
      </c>
    </row>
    <row r="586" spans="14:18" ht="15.75" thickBot="1" x14ac:dyDescent="0.3">
      <c r="N586" s="25" t="s">
        <v>54</v>
      </c>
      <c r="O586" s="14" t="s">
        <v>973</v>
      </c>
      <c r="P586" s="15" t="s">
        <v>1537</v>
      </c>
      <c r="Q586" s="2">
        <v>2</v>
      </c>
      <c r="R586" s="2">
        <v>1835</v>
      </c>
    </row>
    <row r="587" spans="14:18" ht="15.75" thickBot="1" x14ac:dyDescent="0.3">
      <c r="N587" s="25" t="s">
        <v>54</v>
      </c>
      <c r="O587" s="14" t="s">
        <v>973</v>
      </c>
      <c r="P587" s="15" t="s">
        <v>1538</v>
      </c>
      <c r="Q587" s="2">
        <v>6</v>
      </c>
      <c r="R587" s="2">
        <v>1890</v>
      </c>
    </row>
    <row r="588" spans="14:18" ht="15.75" thickBot="1" x14ac:dyDescent="0.3">
      <c r="N588" s="25" t="s">
        <v>54</v>
      </c>
      <c r="O588" s="14" t="s">
        <v>973</v>
      </c>
      <c r="P588" s="15" t="s">
        <v>1539</v>
      </c>
      <c r="Q588" s="2">
        <v>3</v>
      </c>
      <c r="R588" s="2">
        <v>1750</v>
      </c>
    </row>
    <row r="589" spans="14:18" ht="15.75" thickBot="1" x14ac:dyDescent="0.3">
      <c r="N589" s="25" t="s">
        <v>54</v>
      </c>
      <c r="O589" s="14" t="s">
        <v>973</v>
      </c>
      <c r="P589" s="15" t="s">
        <v>1540</v>
      </c>
      <c r="Q589" s="2">
        <v>6</v>
      </c>
      <c r="R589" s="2">
        <v>4542</v>
      </c>
    </row>
    <row r="590" spans="14:18" ht="15.75" thickBot="1" x14ac:dyDescent="0.3">
      <c r="N590" s="25" t="s">
        <v>54</v>
      </c>
      <c r="O590" s="14" t="s">
        <v>973</v>
      </c>
      <c r="P590" s="15" t="s">
        <v>1541</v>
      </c>
      <c r="Q590" s="2">
        <v>6</v>
      </c>
      <c r="R590" s="2">
        <v>1913</v>
      </c>
    </row>
    <row r="591" spans="14:18" ht="15.75" thickBot="1" x14ac:dyDescent="0.3">
      <c r="N591" s="25" t="s">
        <v>54</v>
      </c>
      <c r="O591" s="14" t="s">
        <v>973</v>
      </c>
      <c r="P591" s="15" t="s">
        <v>1542</v>
      </c>
      <c r="Q591" s="2">
        <v>4</v>
      </c>
      <c r="R591" s="2">
        <v>1773</v>
      </c>
    </row>
    <row r="592" spans="14:18" ht="15.75" thickBot="1" x14ac:dyDescent="0.3">
      <c r="N592" s="25" t="s">
        <v>54</v>
      </c>
      <c r="O592" s="14" t="s">
        <v>973</v>
      </c>
      <c r="P592" s="15" t="s">
        <v>1543</v>
      </c>
      <c r="Q592" s="2">
        <v>8</v>
      </c>
      <c r="R592" s="2">
        <v>1914</v>
      </c>
    </row>
    <row r="593" spans="14:18" ht="15.75" thickBot="1" x14ac:dyDescent="0.3">
      <c r="N593" s="25" t="s">
        <v>54</v>
      </c>
      <c r="O593" s="14" t="s">
        <v>973</v>
      </c>
      <c r="P593" s="15" t="s">
        <v>1544</v>
      </c>
      <c r="Q593" s="2">
        <v>7</v>
      </c>
      <c r="R593" s="2">
        <v>1933</v>
      </c>
    </row>
    <row r="594" spans="14:18" ht="15.75" thickBot="1" x14ac:dyDescent="0.3">
      <c r="N594" s="25" t="s">
        <v>54</v>
      </c>
      <c r="O594" s="14" t="s">
        <v>973</v>
      </c>
      <c r="P594" s="15" t="s">
        <v>1545</v>
      </c>
      <c r="Q594" s="2">
        <v>3</v>
      </c>
      <c r="R594" s="2">
        <v>6152</v>
      </c>
    </row>
    <row r="595" spans="14:18" ht="15.75" thickBot="1" x14ac:dyDescent="0.3">
      <c r="N595" s="25" t="s">
        <v>54</v>
      </c>
      <c r="O595" s="14" t="s">
        <v>973</v>
      </c>
      <c r="P595" s="15" t="s">
        <v>1546</v>
      </c>
      <c r="Q595" s="2">
        <v>2</v>
      </c>
      <c r="R595" s="2">
        <v>5830</v>
      </c>
    </row>
    <row r="596" spans="14:18" ht="15.75" thickBot="1" x14ac:dyDescent="0.3">
      <c r="N596" s="25" t="s">
        <v>54</v>
      </c>
      <c r="O596" s="14" t="s">
        <v>973</v>
      </c>
      <c r="P596" s="15" t="s">
        <v>1547</v>
      </c>
      <c r="Q596" s="2">
        <v>7</v>
      </c>
      <c r="R596" s="2">
        <v>1777</v>
      </c>
    </row>
    <row r="597" spans="14:18" ht="15.75" thickBot="1" x14ac:dyDescent="0.3">
      <c r="N597" s="25" t="s">
        <v>54</v>
      </c>
      <c r="O597" s="14" t="s">
        <v>973</v>
      </c>
      <c r="P597" s="15" t="s">
        <v>1548</v>
      </c>
      <c r="Q597" s="2">
        <v>4</v>
      </c>
      <c r="R597" s="2">
        <v>1782</v>
      </c>
    </row>
    <row r="598" spans="14:18" ht="15.75" thickBot="1" x14ac:dyDescent="0.3">
      <c r="N598" s="25" t="s">
        <v>54</v>
      </c>
      <c r="O598" s="14" t="s">
        <v>973</v>
      </c>
      <c r="P598" s="15" t="s">
        <v>1549</v>
      </c>
      <c r="Q598" s="2">
        <v>7</v>
      </c>
      <c r="R598" s="2">
        <v>1778</v>
      </c>
    </row>
    <row r="599" spans="14:18" ht="15.75" thickBot="1" x14ac:dyDescent="0.3">
      <c r="N599" s="25" t="s">
        <v>54</v>
      </c>
      <c r="O599" s="14" t="s">
        <v>973</v>
      </c>
      <c r="P599" s="15" t="s">
        <v>1550</v>
      </c>
      <c r="Q599" s="2">
        <v>7</v>
      </c>
      <c r="R599" s="2">
        <v>1779</v>
      </c>
    </row>
    <row r="600" spans="14:18" ht="15.75" thickBot="1" x14ac:dyDescent="0.3">
      <c r="N600" s="25" t="s">
        <v>54</v>
      </c>
      <c r="O600" s="14" t="s">
        <v>973</v>
      </c>
      <c r="P600" s="15" t="s">
        <v>1551</v>
      </c>
      <c r="Q600" s="2">
        <v>2</v>
      </c>
      <c r="R600" s="2">
        <v>1786</v>
      </c>
    </row>
    <row r="601" spans="14:18" ht="15.75" thickBot="1" x14ac:dyDescent="0.3">
      <c r="N601" s="25" t="s">
        <v>54</v>
      </c>
      <c r="O601" s="14" t="s">
        <v>973</v>
      </c>
      <c r="P601" s="15" t="s">
        <v>1552</v>
      </c>
      <c r="Q601" s="2">
        <v>6</v>
      </c>
      <c r="R601" s="2">
        <v>1891</v>
      </c>
    </row>
    <row r="602" spans="14:18" ht="15.75" thickBot="1" x14ac:dyDescent="0.3">
      <c r="N602" s="25" t="s">
        <v>54</v>
      </c>
      <c r="O602" s="14" t="s">
        <v>973</v>
      </c>
      <c r="P602" s="15" t="s">
        <v>1553</v>
      </c>
      <c r="Q602" s="2">
        <v>7</v>
      </c>
      <c r="R602" s="2">
        <v>4967</v>
      </c>
    </row>
    <row r="603" spans="14:18" ht="15.75" thickBot="1" x14ac:dyDescent="0.3">
      <c r="N603" s="25" t="s">
        <v>54</v>
      </c>
      <c r="O603" s="14" t="s">
        <v>973</v>
      </c>
      <c r="P603" s="15" t="s">
        <v>1554</v>
      </c>
      <c r="Q603" s="2">
        <v>7</v>
      </c>
      <c r="R603" s="2">
        <v>1856</v>
      </c>
    </row>
    <row r="604" spans="14:18" ht="15.75" thickBot="1" x14ac:dyDescent="0.3">
      <c r="N604" s="25" t="s">
        <v>54</v>
      </c>
      <c r="O604" s="14" t="s">
        <v>973</v>
      </c>
      <c r="P604" s="15" t="s">
        <v>1555</v>
      </c>
      <c r="Q604" s="2">
        <v>4</v>
      </c>
      <c r="R604" s="2">
        <v>1788</v>
      </c>
    </row>
    <row r="605" spans="14:18" ht="15.75" thickBot="1" x14ac:dyDescent="0.3">
      <c r="N605" s="25" t="s">
        <v>54</v>
      </c>
      <c r="O605" s="14" t="s">
        <v>973</v>
      </c>
      <c r="P605" s="15" t="s">
        <v>1556</v>
      </c>
      <c r="Q605" s="2">
        <v>3</v>
      </c>
      <c r="R605" s="2">
        <v>1793</v>
      </c>
    </row>
    <row r="606" spans="14:18" ht="15.75" thickBot="1" x14ac:dyDescent="0.3">
      <c r="N606" s="25" t="s">
        <v>54</v>
      </c>
      <c r="O606" s="14" t="s">
        <v>973</v>
      </c>
      <c r="P606" s="15" t="s">
        <v>1557</v>
      </c>
      <c r="Q606" s="2">
        <v>4</v>
      </c>
      <c r="R606" s="2">
        <v>1879</v>
      </c>
    </row>
    <row r="607" spans="14:18" ht="15.75" thickBot="1" x14ac:dyDescent="0.3">
      <c r="N607" s="25" t="s">
        <v>54</v>
      </c>
      <c r="O607" s="14" t="s">
        <v>973</v>
      </c>
      <c r="P607" s="15" t="s">
        <v>1558</v>
      </c>
      <c r="Q607" s="2">
        <v>4</v>
      </c>
      <c r="R607" s="2">
        <v>6947</v>
      </c>
    </row>
    <row r="608" spans="14:18" ht="15.75" thickBot="1" x14ac:dyDescent="0.3">
      <c r="N608" s="25" t="s">
        <v>54</v>
      </c>
      <c r="O608" s="14" t="s">
        <v>973</v>
      </c>
      <c r="P608" s="15" t="s">
        <v>1559</v>
      </c>
      <c r="Q608" s="2">
        <v>4</v>
      </c>
      <c r="R608" s="2">
        <v>1764</v>
      </c>
    </row>
    <row r="609" spans="14:18" ht="15.75" thickBot="1" x14ac:dyDescent="0.3">
      <c r="N609" s="25" t="s">
        <v>54</v>
      </c>
      <c r="O609" s="14" t="s">
        <v>973</v>
      </c>
      <c r="P609" s="15" t="s">
        <v>1560</v>
      </c>
      <c r="Q609" s="2">
        <v>5</v>
      </c>
      <c r="R609" s="2">
        <v>1846</v>
      </c>
    </row>
    <row r="610" spans="14:18" ht="15.75" thickBot="1" x14ac:dyDescent="0.3">
      <c r="N610" s="25" t="s">
        <v>54</v>
      </c>
      <c r="O610" s="14" t="s">
        <v>973</v>
      </c>
      <c r="P610" s="15" t="s">
        <v>1561</v>
      </c>
      <c r="Q610" s="2">
        <v>5</v>
      </c>
      <c r="R610" s="2">
        <v>4544</v>
      </c>
    </row>
    <row r="611" spans="14:18" ht="15.75" thickBot="1" x14ac:dyDescent="0.3">
      <c r="N611" s="25" t="s">
        <v>54</v>
      </c>
      <c r="O611" s="14" t="s">
        <v>973</v>
      </c>
      <c r="P611" s="15" t="s">
        <v>1562</v>
      </c>
      <c r="Q611" s="2">
        <v>8</v>
      </c>
      <c r="R611" s="2">
        <v>1852</v>
      </c>
    </row>
    <row r="612" spans="14:18" ht="15.75" thickBot="1" x14ac:dyDescent="0.3">
      <c r="N612" s="25" t="s">
        <v>54</v>
      </c>
      <c r="O612" s="14" t="s">
        <v>973</v>
      </c>
      <c r="P612" s="15" t="s">
        <v>1563</v>
      </c>
      <c r="Q612" s="2">
        <v>7</v>
      </c>
      <c r="R612" s="2">
        <v>1831</v>
      </c>
    </row>
    <row r="613" spans="14:18" ht="15.75" thickBot="1" x14ac:dyDescent="0.3">
      <c r="N613" s="25" t="s">
        <v>54</v>
      </c>
      <c r="O613" s="14" t="s">
        <v>973</v>
      </c>
      <c r="P613" s="15" t="s">
        <v>1564</v>
      </c>
      <c r="Q613" s="2">
        <v>6</v>
      </c>
      <c r="R613" s="2">
        <v>1776</v>
      </c>
    </row>
    <row r="614" spans="14:18" ht="15.75" thickBot="1" x14ac:dyDescent="0.3">
      <c r="N614" s="25" t="s">
        <v>54</v>
      </c>
      <c r="O614" s="14" t="s">
        <v>973</v>
      </c>
      <c r="P614" s="15" t="s">
        <v>1565</v>
      </c>
      <c r="Q614" s="2">
        <v>7</v>
      </c>
      <c r="R614" s="2">
        <v>1829</v>
      </c>
    </row>
    <row r="615" spans="14:18" ht="15.75" thickBot="1" x14ac:dyDescent="0.3">
      <c r="N615" s="25" t="s">
        <v>54</v>
      </c>
      <c r="O615" s="14" t="s">
        <v>973</v>
      </c>
      <c r="P615" s="15" t="s">
        <v>1566</v>
      </c>
      <c r="Q615" s="2">
        <v>8</v>
      </c>
      <c r="R615" s="2">
        <v>1759</v>
      </c>
    </row>
    <row r="616" spans="14:18" ht="15.75" thickBot="1" x14ac:dyDescent="0.3">
      <c r="N616" s="25" t="s">
        <v>54</v>
      </c>
      <c r="O616" s="14" t="s">
        <v>973</v>
      </c>
      <c r="P616" s="15" t="s">
        <v>1567</v>
      </c>
      <c r="Q616" s="2">
        <v>3</v>
      </c>
      <c r="R616" s="2">
        <v>1893</v>
      </c>
    </row>
    <row r="617" spans="14:18" ht="15.75" thickBot="1" x14ac:dyDescent="0.3">
      <c r="N617" s="25" t="s">
        <v>54</v>
      </c>
      <c r="O617" s="14" t="s">
        <v>973</v>
      </c>
      <c r="P617" s="15" t="s">
        <v>1568</v>
      </c>
      <c r="Q617" s="2">
        <v>8</v>
      </c>
      <c r="R617" s="2">
        <v>1731</v>
      </c>
    </row>
    <row r="618" spans="14:18" ht="15.75" thickBot="1" x14ac:dyDescent="0.3">
      <c r="N618" s="25" t="s">
        <v>54</v>
      </c>
      <c r="O618" s="14" t="s">
        <v>973</v>
      </c>
      <c r="P618" s="15" t="s">
        <v>1569</v>
      </c>
      <c r="Q618" s="2">
        <v>3</v>
      </c>
      <c r="R618" s="2">
        <v>1768</v>
      </c>
    </row>
    <row r="619" spans="14:18" ht="15.75" thickBot="1" x14ac:dyDescent="0.3">
      <c r="N619" s="25" t="s">
        <v>54</v>
      </c>
      <c r="O619" s="14" t="s">
        <v>973</v>
      </c>
      <c r="P619" s="15" t="s">
        <v>1570</v>
      </c>
      <c r="Q619" s="2">
        <v>4</v>
      </c>
      <c r="R619" s="2">
        <v>1898</v>
      </c>
    </row>
    <row r="620" spans="14:18" ht="15.75" thickBot="1" x14ac:dyDescent="0.3">
      <c r="N620" s="25" t="s">
        <v>54</v>
      </c>
      <c r="O620" s="14" t="s">
        <v>973</v>
      </c>
      <c r="P620" s="15" t="s">
        <v>1571</v>
      </c>
      <c r="Q620" s="2">
        <v>7</v>
      </c>
      <c r="R620" s="2">
        <v>1796</v>
      </c>
    </row>
    <row r="621" spans="14:18" ht="15.75" thickBot="1" x14ac:dyDescent="0.3">
      <c r="N621" s="25" t="s">
        <v>54</v>
      </c>
      <c r="O621" s="14" t="s">
        <v>973</v>
      </c>
      <c r="P621" s="15" t="s">
        <v>1572</v>
      </c>
      <c r="Q621" s="2">
        <v>3</v>
      </c>
      <c r="R621" s="2">
        <v>1932</v>
      </c>
    </row>
    <row r="622" spans="14:18" ht="15.75" thickBot="1" x14ac:dyDescent="0.3">
      <c r="N622" s="25" t="s">
        <v>54</v>
      </c>
      <c r="O622" s="14" t="s">
        <v>973</v>
      </c>
      <c r="P622" s="15" t="s">
        <v>1573</v>
      </c>
      <c r="Q622" s="2">
        <v>1</v>
      </c>
      <c r="R622" s="2">
        <v>1809</v>
      </c>
    </row>
    <row r="623" spans="14:18" ht="15.75" thickBot="1" x14ac:dyDescent="0.3">
      <c r="N623" s="25" t="s">
        <v>54</v>
      </c>
      <c r="O623" s="14" t="s">
        <v>973</v>
      </c>
      <c r="P623" s="15" t="s">
        <v>1574</v>
      </c>
      <c r="Q623" s="2">
        <v>3</v>
      </c>
      <c r="R623" s="2">
        <v>1784</v>
      </c>
    </row>
    <row r="624" spans="14:18" ht="15.75" thickBot="1" x14ac:dyDescent="0.3">
      <c r="N624" s="25" t="s">
        <v>54</v>
      </c>
      <c r="O624" s="14" t="s">
        <v>973</v>
      </c>
      <c r="P624" s="15" t="s">
        <v>1575</v>
      </c>
      <c r="Q624" s="2">
        <v>5</v>
      </c>
      <c r="R624" s="2">
        <v>1845</v>
      </c>
    </row>
    <row r="625" spans="14:18" ht="15.75" thickBot="1" x14ac:dyDescent="0.3">
      <c r="N625" s="25" t="s">
        <v>54</v>
      </c>
      <c r="O625" s="14" t="s">
        <v>973</v>
      </c>
      <c r="P625" s="15" t="s">
        <v>1576</v>
      </c>
      <c r="Q625" s="2">
        <v>8</v>
      </c>
      <c r="R625" s="2">
        <v>1806</v>
      </c>
    </row>
    <row r="626" spans="14:18" ht="15.75" thickBot="1" x14ac:dyDescent="0.3">
      <c r="N626" s="25" t="s">
        <v>54</v>
      </c>
      <c r="O626" s="14" t="s">
        <v>973</v>
      </c>
      <c r="P626" s="15" t="s">
        <v>1577</v>
      </c>
      <c r="Q626" s="2">
        <v>3</v>
      </c>
      <c r="R626" s="2">
        <v>1840</v>
      </c>
    </row>
    <row r="627" spans="14:18" ht="15.75" thickBot="1" x14ac:dyDescent="0.3">
      <c r="N627" s="25" t="s">
        <v>54</v>
      </c>
      <c r="O627" s="14" t="s">
        <v>973</v>
      </c>
      <c r="P627" s="15" t="s">
        <v>1578</v>
      </c>
      <c r="Q627" s="2">
        <v>8</v>
      </c>
      <c r="R627" s="2">
        <v>1818</v>
      </c>
    </row>
    <row r="628" spans="14:18" ht="15.75" thickBot="1" x14ac:dyDescent="0.3">
      <c r="N628" s="25" t="s">
        <v>54</v>
      </c>
      <c r="O628" s="14" t="s">
        <v>973</v>
      </c>
      <c r="P628" s="15" t="s">
        <v>1579</v>
      </c>
      <c r="Q628" s="2">
        <v>3</v>
      </c>
      <c r="R628" s="2">
        <v>1814</v>
      </c>
    </row>
    <row r="629" spans="14:18" ht="15.75" thickBot="1" x14ac:dyDescent="0.3">
      <c r="N629" s="25" t="s">
        <v>54</v>
      </c>
      <c r="O629" s="14" t="s">
        <v>973</v>
      </c>
      <c r="P629" s="15" t="s">
        <v>1580</v>
      </c>
      <c r="Q629" s="2">
        <v>3</v>
      </c>
      <c r="R629" s="2">
        <v>1912</v>
      </c>
    </row>
    <row r="630" spans="14:18" ht="15.75" thickBot="1" x14ac:dyDescent="0.3">
      <c r="N630" s="25" t="s">
        <v>54</v>
      </c>
      <c r="O630" s="14" t="s">
        <v>973</v>
      </c>
      <c r="P630" s="15" t="s">
        <v>1581</v>
      </c>
      <c r="Q630" s="2">
        <v>7</v>
      </c>
      <c r="R630" s="2">
        <v>1807</v>
      </c>
    </row>
    <row r="631" spans="14:18" ht="15.75" thickBot="1" x14ac:dyDescent="0.3">
      <c r="N631" s="25" t="s">
        <v>54</v>
      </c>
      <c r="O631" s="14" t="s">
        <v>973</v>
      </c>
      <c r="P631" s="15" t="s">
        <v>1582</v>
      </c>
      <c r="Q631" s="2">
        <v>1</v>
      </c>
      <c r="R631" s="2">
        <v>1790</v>
      </c>
    </row>
    <row r="632" spans="14:18" ht="15.75" thickBot="1" x14ac:dyDescent="0.3">
      <c r="N632" s="25" t="s">
        <v>54</v>
      </c>
      <c r="O632" s="14" t="s">
        <v>973</v>
      </c>
      <c r="P632" s="15" t="s">
        <v>1583</v>
      </c>
      <c r="Q632" s="2">
        <v>4</v>
      </c>
      <c r="R632" s="2">
        <v>1896</v>
      </c>
    </row>
    <row r="633" spans="14:18" ht="15.75" thickBot="1" x14ac:dyDescent="0.3">
      <c r="N633" s="25" t="s">
        <v>54</v>
      </c>
      <c r="O633" s="14" t="s">
        <v>973</v>
      </c>
      <c r="P633" s="15" t="s">
        <v>1584</v>
      </c>
      <c r="Q633" s="2">
        <v>8</v>
      </c>
      <c r="R633" s="2">
        <v>1844</v>
      </c>
    </row>
    <row r="634" spans="14:18" ht="15.75" thickBot="1" x14ac:dyDescent="0.3">
      <c r="N634" s="25" t="s">
        <v>54</v>
      </c>
      <c r="O634" s="14" t="s">
        <v>973</v>
      </c>
      <c r="P634" s="15" t="s">
        <v>1585</v>
      </c>
      <c r="Q634" s="2">
        <v>2</v>
      </c>
      <c r="R634" s="2">
        <v>5987</v>
      </c>
    </row>
    <row r="635" spans="14:18" ht="15.75" thickBot="1" x14ac:dyDescent="0.3">
      <c r="N635" s="25" t="s">
        <v>54</v>
      </c>
      <c r="O635" s="14" t="s">
        <v>973</v>
      </c>
      <c r="P635" s="15" t="s">
        <v>1586</v>
      </c>
      <c r="Q635" s="2">
        <v>3</v>
      </c>
      <c r="R635" s="2">
        <v>1763</v>
      </c>
    </row>
    <row r="636" spans="14:18" ht="15.75" thickBot="1" x14ac:dyDescent="0.3">
      <c r="N636" s="25" t="s">
        <v>54</v>
      </c>
      <c r="O636" s="14" t="s">
        <v>973</v>
      </c>
      <c r="P636" s="15" t="s">
        <v>1587</v>
      </c>
      <c r="Q636" s="2">
        <v>6</v>
      </c>
      <c r="R636" s="2">
        <v>1753</v>
      </c>
    </row>
    <row r="637" spans="14:18" ht="15.75" thickBot="1" x14ac:dyDescent="0.3">
      <c r="N637" s="25" t="s">
        <v>54</v>
      </c>
      <c r="O637" s="14" t="s">
        <v>973</v>
      </c>
      <c r="P637" s="15" t="s">
        <v>1588</v>
      </c>
      <c r="Q637" s="2">
        <v>3</v>
      </c>
      <c r="R637" s="2">
        <v>1816</v>
      </c>
    </row>
    <row r="638" spans="14:18" ht="15.75" thickBot="1" x14ac:dyDescent="0.3">
      <c r="N638" s="25" t="s">
        <v>54</v>
      </c>
      <c r="O638" s="14" t="s">
        <v>973</v>
      </c>
      <c r="P638" s="15" t="s">
        <v>1589</v>
      </c>
      <c r="Q638" s="2">
        <v>5</v>
      </c>
      <c r="R638" s="2">
        <v>1860</v>
      </c>
    </row>
    <row r="639" spans="14:18" ht="15.75" thickBot="1" x14ac:dyDescent="0.3">
      <c r="N639" s="25" t="s">
        <v>54</v>
      </c>
      <c r="O639" s="14" t="s">
        <v>973</v>
      </c>
      <c r="P639" s="15" t="s">
        <v>1590</v>
      </c>
      <c r="Q639" s="2">
        <v>7</v>
      </c>
      <c r="R639" s="2">
        <v>1771</v>
      </c>
    </row>
    <row r="640" spans="14:18" ht="15.75" thickBot="1" x14ac:dyDescent="0.3">
      <c r="N640" s="25" t="s">
        <v>54</v>
      </c>
      <c r="O640" s="14" t="s">
        <v>973</v>
      </c>
      <c r="P640" s="15" t="s">
        <v>1591</v>
      </c>
      <c r="Q640" s="2">
        <v>5</v>
      </c>
      <c r="R640" s="2">
        <v>1847</v>
      </c>
    </row>
    <row r="641" spans="14:18" ht="15.75" thickBot="1" x14ac:dyDescent="0.3">
      <c r="N641" s="25" t="s">
        <v>54</v>
      </c>
      <c r="O641" s="14" t="s">
        <v>973</v>
      </c>
      <c r="P641" s="15" t="s">
        <v>1592</v>
      </c>
      <c r="Q641" s="2">
        <v>3</v>
      </c>
      <c r="R641" s="2">
        <v>1749</v>
      </c>
    </row>
    <row r="642" spans="14:18" ht="15.75" thickBot="1" x14ac:dyDescent="0.3">
      <c r="N642" s="25" t="s">
        <v>54</v>
      </c>
      <c r="O642" s="14" t="s">
        <v>973</v>
      </c>
      <c r="P642" s="15" t="s">
        <v>1593</v>
      </c>
      <c r="Q642" s="2">
        <v>4</v>
      </c>
      <c r="R642" s="2">
        <v>1756</v>
      </c>
    </row>
    <row r="643" spans="14:18" ht="15.75" thickBot="1" x14ac:dyDescent="0.3">
      <c r="N643" s="25" t="s">
        <v>54</v>
      </c>
      <c r="O643" s="14" t="s">
        <v>973</v>
      </c>
      <c r="P643" s="15" t="s">
        <v>1594</v>
      </c>
      <c r="Q643" s="2">
        <v>3</v>
      </c>
      <c r="R643" s="2">
        <v>1819</v>
      </c>
    </row>
    <row r="644" spans="14:18" ht="15.75" thickBot="1" x14ac:dyDescent="0.3">
      <c r="N644" s="25" t="s">
        <v>54</v>
      </c>
      <c r="O644" s="14" t="s">
        <v>973</v>
      </c>
      <c r="P644" s="15" t="s">
        <v>1595</v>
      </c>
      <c r="Q644" s="2">
        <v>2</v>
      </c>
      <c r="R644" s="2">
        <v>1929</v>
      </c>
    </row>
    <row r="645" spans="14:18" ht="15.75" thickBot="1" x14ac:dyDescent="0.3">
      <c r="N645" s="25" t="s">
        <v>54</v>
      </c>
      <c r="O645" s="14" t="s">
        <v>973</v>
      </c>
      <c r="P645" s="15" t="s">
        <v>1596</v>
      </c>
      <c r="Q645" s="2">
        <v>4</v>
      </c>
      <c r="R645" s="2">
        <v>1780</v>
      </c>
    </row>
    <row r="646" spans="14:18" ht="15.75" thickBot="1" x14ac:dyDescent="0.3">
      <c r="N646" s="25" t="s">
        <v>54</v>
      </c>
      <c r="O646" s="14" t="s">
        <v>973</v>
      </c>
      <c r="P646" s="15" t="s">
        <v>1597</v>
      </c>
      <c r="Q646" s="2">
        <v>4</v>
      </c>
      <c r="R646" s="2">
        <v>1825</v>
      </c>
    </row>
    <row r="647" spans="14:18" ht="15.75" thickBot="1" x14ac:dyDescent="0.3">
      <c r="N647" s="25" t="s">
        <v>54</v>
      </c>
      <c r="O647" s="14" t="s">
        <v>973</v>
      </c>
      <c r="P647" s="15" t="s">
        <v>1598</v>
      </c>
      <c r="Q647" s="2">
        <v>2</v>
      </c>
      <c r="R647" s="2">
        <v>1824</v>
      </c>
    </row>
    <row r="648" spans="14:18" ht="15.75" thickBot="1" x14ac:dyDescent="0.3">
      <c r="N648" s="25" t="s">
        <v>54</v>
      </c>
      <c r="O648" s="14" t="s">
        <v>973</v>
      </c>
      <c r="P648" s="15" t="s">
        <v>1599</v>
      </c>
      <c r="Q648" s="2">
        <v>8</v>
      </c>
      <c r="R648" s="2">
        <v>1826</v>
      </c>
    </row>
    <row r="649" spans="14:18" ht="15.75" thickBot="1" x14ac:dyDescent="0.3">
      <c r="N649" s="25" t="s">
        <v>54</v>
      </c>
      <c r="O649" s="14" t="s">
        <v>973</v>
      </c>
      <c r="P649" s="15" t="s">
        <v>1600</v>
      </c>
      <c r="Q649" s="2">
        <v>1</v>
      </c>
      <c r="R649" s="2">
        <v>4537</v>
      </c>
    </row>
    <row r="650" spans="14:18" ht="15.75" thickBot="1" x14ac:dyDescent="0.3">
      <c r="N650" s="25" t="s">
        <v>54</v>
      </c>
      <c r="O650" s="14" t="s">
        <v>973</v>
      </c>
      <c r="P650" s="15" t="s">
        <v>1601</v>
      </c>
      <c r="Q650" s="2">
        <v>1</v>
      </c>
      <c r="R650" s="2">
        <v>1828</v>
      </c>
    </row>
    <row r="651" spans="14:18" ht="15.75" thickBot="1" x14ac:dyDescent="0.3">
      <c r="N651" s="25" t="s">
        <v>54</v>
      </c>
      <c r="O651" s="14" t="s">
        <v>973</v>
      </c>
      <c r="P651" s="15" t="s">
        <v>1602</v>
      </c>
      <c r="Q651" s="2">
        <v>5</v>
      </c>
      <c r="R651" s="2">
        <v>1770</v>
      </c>
    </row>
    <row r="652" spans="14:18" ht="15.75" thickBot="1" x14ac:dyDescent="0.3">
      <c r="N652" s="25" t="s">
        <v>54</v>
      </c>
      <c r="O652" s="14" t="s">
        <v>973</v>
      </c>
      <c r="P652" s="15" t="s">
        <v>1603</v>
      </c>
      <c r="Q652" s="2">
        <v>5</v>
      </c>
      <c r="R652" s="2">
        <v>4561</v>
      </c>
    </row>
    <row r="653" spans="14:18" ht="15.75" thickBot="1" x14ac:dyDescent="0.3">
      <c r="N653" s="25" t="s">
        <v>54</v>
      </c>
      <c r="O653" s="14" t="s">
        <v>973</v>
      </c>
      <c r="P653" s="15" t="s">
        <v>1604</v>
      </c>
      <c r="Q653" s="2">
        <v>4</v>
      </c>
      <c r="R653" s="2">
        <v>1851</v>
      </c>
    </row>
    <row r="654" spans="14:18" ht="15.75" thickBot="1" x14ac:dyDescent="0.3">
      <c r="N654" s="25" t="s">
        <v>54</v>
      </c>
      <c r="O654" s="14" t="s">
        <v>973</v>
      </c>
      <c r="P654" s="15" t="s">
        <v>1605</v>
      </c>
      <c r="Q654" s="2">
        <v>4</v>
      </c>
      <c r="R654" s="2">
        <v>1911</v>
      </c>
    </row>
    <row r="655" spans="14:18" ht="15.75" thickBot="1" x14ac:dyDescent="0.3">
      <c r="N655" s="25" t="s">
        <v>54</v>
      </c>
      <c r="O655" s="14" t="s">
        <v>973</v>
      </c>
      <c r="P655" s="15" t="s">
        <v>1606</v>
      </c>
      <c r="Q655" s="2">
        <v>6</v>
      </c>
      <c r="R655" s="2">
        <v>1880</v>
      </c>
    </row>
    <row r="656" spans="14:18" ht="15.75" thickBot="1" x14ac:dyDescent="0.3">
      <c r="N656" s="25" t="s">
        <v>54</v>
      </c>
      <c r="O656" s="14" t="s">
        <v>973</v>
      </c>
      <c r="P656" s="15" t="s">
        <v>1607</v>
      </c>
      <c r="Q656" s="2">
        <v>3</v>
      </c>
      <c r="R656" s="2">
        <v>1853</v>
      </c>
    </row>
    <row r="657" spans="14:18" ht="15.75" thickBot="1" x14ac:dyDescent="0.3">
      <c r="N657" s="25" t="s">
        <v>54</v>
      </c>
      <c r="O657" s="14" t="s">
        <v>973</v>
      </c>
      <c r="P657" s="15" t="s">
        <v>1608</v>
      </c>
      <c r="Q657" s="2">
        <v>7</v>
      </c>
      <c r="R657" s="2">
        <v>1920</v>
      </c>
    </row>
    <row r="658" spans="14:18" ht="15.75" thickBot="1" x14ac:dyDescent="0.3">
      <c r="N658" s="25" t="s">
        <v>54</v>
      </c>
      <c r="O658" s="14" t="s">
        <v>973</v>
      </c>
      <c r="P658" s="15" t="s">
        <v>1609</v>
      </c>
      <c r="Q658" s="2">
        <v>5</v>
      </c>
      <c r="R658" s="2">
        <v>1822</v>
      </c>
    </row>
    <row r="659" spans="14:18" ht="15.75" thickBot="1" x14ac:dyDescent="0.3">
      <c r="N659" s="25" t="s">
        <v>54</v>
      </c>
      <c r="O659" s="14" t="s">
        <v>973</v>
      </c>
      <c r="P659" s="15" t="s">
        <v>1610</v>
      </c>
      <c r="Q659" s="2">
        <v>5</v>
      </c>
      <c r="R659" s="2">
        <v>1899</v>
      </c>
    </row>
    <row r="660" spans="14:18" ht="15.75" thickBot="1" x14ac:dyDescent="0.3">
      <c r="N660" s="25" t="s">
        <v>54</v>
      </c>
      <c r="O660" s="14" t="s">
        <v>973</v>
      </c>
      <c r="P660" s="15" t="s">
        <v>1611</v>
      </c>
      <c r="Q660" s="2">
        <v>6</v>
      </c>
      <c r="R660" s="2">
        <v>1787</v>
      </c>
    </row>
    <row r="661" spans="14:18" ht="15.75" thickBot="1" x14ac:dyDescent="0.3">
      <c r="N661" s="25" t="s">
        <v>54</v>
      </c>
      <c r="O661" s="14" t="s">
        <v>973</v>
      </c>
      <c r="P661" s="15" t="s">
        <v>1612</v>
      </c>
      <c r="Q661" s="2">
        <v>4</v>
      </c>
      <c r="R661" s="2">
        <v>4543</v>
      </c>
    </row>
    <row r="662" spans="14:18" ht="15.75" thickBot="1" x14ac:dyDescent="0.3">
      <c r="N662" s="25" t="s">
        <v>54</v>
      </c>
      <c r="O662" s="14" t="s">
        <v>973</v>
      </c>
      <c r="P662" s="15" t="s">
        <v>1613</v>
      </c>
      <c r="Q662" s="2">
        <v>4</v>
      </c>
      <c r="R662" s="2">
        <v>1885</v>
      </c>
    </row>
    <row r="663" spans="14:18" ht="15.75" thickBot="1" x14ac:dyDescent="0.3">
      <c r="N663" s="25" t="s">
        <v>54</v>
      </c>
      <c r="O663" s="14" t="s">
        <v>973</v>
      </c>
      <c r="P663" s="15" t="s">
        <v>1614</v>
      </c>
      <c r="Q663" s="2">
        <v>7</v>
      </c>
      <c r="R663" s="2">
        <v>6708</v>
      </c>
    </row>
    <row r="664" spans="14:18" ht="15.75" thickBot="1" x14ac:dyDescent="0.3">
      <c r="N664" s="25" t="s">
        <v>54</v>
      </c>
      <c r="O664" s="14" t="s">
        <v>973</v>
      </c>
      <c r="P664" s="15" t="s">
        <v>1615</v>
      </c>
      <c r="Q664" s="2">
        <v>4</v>
      </c>
      <c r="R664" s="2">
        <v>6707</v>
      </c>
    </row>
    <row r="665" spans="14:18" ht="15.75" thickBot="1" x14ac:dyDescent="0.3">
      <c r="N665" s="25" t="s">
        <v>54</v>
      </c>
      <c r="O665" s="14" t="s">
        <v>973</v>
      </c>
      <c r="P665" s="15" t="s">
        <v>1616</v>
      </c>
      <c r="Q665" s="2">
        <v>5</v>
      </c>
      <c r="R665" s="2">
        <v>6710</v>
      </c>
    </row>
    <row r="666" spans="14:18" ht="15.75" thickBot="1" x14ac:dyDescent="0.3">
      <c r="N666" s="25" t="s">
        <v>54</v>
      </c>
      <c r="O666" s="14" t="s">
        <v>973</v>
      </c>
      <c r="P666" s="15" t="s">
        <v>1617</v>
      </c>
      <c r="Q666" s="2">
        <v>5</v>
      </c>
      <c r="R666" s="2">
        <v>6706</v>
      </c>
    </row>
    <row r="667" spans="14:18" ht="15.75" thickBot="1" x14ac:dyDescent="0.3">
      <c r="N667" s="25" t="s">
        <v>54</v>
      </c>
      <c r="O667" s="14" t="s">
        <v>973</v>
      </c>
      <c r="P667" s="15" t="s">
        <v>1618</v>
      </c>
      <c r="Q667" s="2">
        <v>6</v>
      </c>
      <c r="R667" s="2">
        <v>6709</v>
      </c>
    </row>
    <row r="668" spans="14:18" ht="15.75" thickBot="1" x14ac:dyDescent="0.3">
      <c r="N668" s="25" t="s">
        <v>54</v>
      </c>
      <c r="O668" s="14" t="s">
        <v>973</v>
      </c>
      <c r="P668" s="15" t="s">
        <v>1619</v>
      </c>
      <c r="Q668" s="2">
        <v>1</v>
      </c>
      <c r="R668" s="2">
        <v>6683</v>
      </c>
    </row>
    <row r="669" spans="14:18" ht="15.75" thickBot="1" x14ac:dyDescent="0.3">
      <c r="N669" s="25" t="s">
        <v>54</v>
      </c>
      <c r="O669" s="14" t="s">
        <v>973</v>
      </c>
      <c r="P669" s="15" t="s">
        <v>1620</v>
      </c>
      <c r="Q669" s="2">
        <v>1</v>
      </c>
      <c r="R669" s="2">
        <v>4858</v>
      </c>
    </row>
    <row r="670" spans="14:18" ht="15.75" thickBot="1" x14ac:dyDescent="0.3">
      <c r="N670" s="25" t="s">
        <v>54</v>
      </c>
      <c r="O670" s="14" t="s">
        <v>973</v>
      </c>
      <c r="P670" s="15" t="s">
        <v>1621</v>
      </c>
      <c r="Q670" s="2">
        <v>1</v>
      </c>
      <c r="R670" s="2">
        <v>1725</v>
      </c>
    </row>
    <row r="671" spans="14:18" ht="15.75" thickBot="1" x14ac:dyDescent="0.3">
      <c r="N671" s="25" t="s">
        <v>54</v>
      </c>
      <c r="O671" s="14" t="s">
        <v>973</v>
      </c>
      <c r="P671" s="15" t="s">
        <v>1622</v>
      </c>
      <c r="Q671" s="2">
        <v>4</v>
      </c>
      <c r="R671" s="2">
        <v>1774</v>
      </c>
    </row>
    <row r="672" spans="14:18" ht="15.75" thickBot="1" x14ac:dyDescent="0.3">
      <c r="N672" s="25" t="s">
        <v>54</v>
      </c>
      <c r="O672" s="14" t="s">
        <v>973</v>
      </c>
      <c r="P672" s="15" t="s">
        <v>1623</v>
      </c>
      <c r="Q672" s="2">
        <v>8</v>
      </c>
      <c r="R672" s="2">
        <v>1836</v>
      </c>
    </row>
    <row r="673" spans="14:18" ht="15.75" thickBot="1" x14ac:dyDescent="0.3">
      <c r="N673" s="25" t="s">
        <v>54</v>
      </c>
      <c r="O673" s="14" t="s">
        <v>973</v>
      </c>
      <c r="P673" s="15" t="s">
        <v>1624</v>
      </c>
      <c r="Q673" s="2">
        <v>8</v>
      </c>
      <c r="R673" s="2">
        <v>1800</v>
      </c>
    </row>
    <row r="674" spans="14:18" ht="15.75" thickBot="1" x14ac:dyDescent="0.3">
      <c r="N674" s="25" t="s">
        <v>54</v>
      </c>
      <c r="O674" s="14" t="s">
        <v>973</v>
      </c>
      <c r="P674" s="15" t="s">
        <v>1625</v>
      </c>
      <c r="Q674" s="2">
        <v>1</v>
      </c>
      <c r="R674" s="2">
        <v>1839</v>
      </c>
    </row>
    <row r="675" spans="14:18" ht="15.75" thickBot="1" x14ac:dyDescent="0.3">
      <c r="N675" s="25" t="s">
        <v>54</v>
      </c>
      <c r="O675" s="14" t="s">
        <v>973</v>
      </c>
      <c r="P675" s="15" t="s">
        <v>1626</v>
      </c>
      <c r="Q675" s="2">
        <v>3</v>
      </c>
      <c r="R675" s="2">
        <v>1841</v>
      </c>
    </row>
    <row r="676" spans="14:18" ht="15.75" thickBot="1" x14ac:dyDescent="0.3">
      <c r="N676" s="25" t="s">
        <v>54</v>
      </c>
      <c r="O676" s="14" t="s">
        <v>973</v>
      </c>
      <c r="P676" s="15" t="s">
        <v>1627</v>
      </c>
      <c r="Q676" s="2">
        <v>3</v>
      </c>
      <c r="R676" s="2">
        <v>1842</v>
      </c>
    </row>
    <row r="677" spans="14:18" ht="15.75" thickBot="1" x14ac:dyDescent="0.3">
      <c r="N677" s="25" t="s">
        <v>54</v>
      </c>
      <c r="O677" s="14" t="s">
        <v>973</v>
      </c>
      <c r="P677" s="15" t="s">
        <v>1628</v>
      </c>
      <c r="Q677" s="2">
        <v>8</v>
      </c>
      <c r="R677" s="2">
        <v>1843</v>
      </c>
    </row>
    <row r="678" spans="14:18" ht="15.75" thickBot="1" x14ac:dyDescent="0.3">
      <c r="N678" s="25" t="s">
        <v>54</v>
      </c>
      <c r="O678" s="14" t="s">
        <v>973</v>
      </c>
      <c r="P678" s="15" t="s">
        <v>1629</v>
      </c>
      <c r="Q678" s="2">
        <v>2</v>
      </c>
      <c r="R678" s="2">
        <v>1743</v>
      </c>
    </row>
    <row r="679" spans="14:18" ht="15.75" thickBot="1" x14ac:dyDescent="0.3">
      <c r="N679" s="25" t="s">
        <v>54</v>
      </c>
      <c r="O679" s="14" t="s">
        <v>973</v>
      </c>
      <c r="P679" s="15" t="s">
        <v>1630</v>
      </c>
      <c r="Q679" s="2">
        <v>3</v>
      </c>
      <c r="R679" s="2">
        <v>1849</v>
      </c>
    </row>
    <row r="680" spans="14:18" ht="15.75" thickBot="1" x14ac:dyDescent="0.3">
      <c r="N680" s="25" t="s">
        <v>54</v>
      </c>
      <c r="O680" s="14" t="s">
        <v>973</v>
      </c>
      <c r="P680" s="15" t="s">
        <v>1631</v>
      </c>
      <c r="Q680" s="2">
        <v>4</v>
      </c>
      <c r="R680" s="2">
        <v>1838</v>
      </c>
    </row>
    <row r="681" spans="14:18" ht="15.75" thickBot="1" x14ac:dyDescent="0.3">
      <c r="N681" s="25" t="s">
        <v>54</v>
      </c>
      <c r="O681" s="14" t="s">
        <v>973</v>
      </c>
      <c r="P681" s="15" t="s">
        <v>1632</v>
      </c>
      <c r="Q681" s="2">
        <v>4</v>
      </c>
      <c r="R681" s="2">
        <v>4576</v>
      </c>
    </row>
    <row r="682" spans="14:18" ht="15.75" thickBot="1" x14ac:dyDescent="0.3">
      <c r="N682" s="25" t="s">
        <v>54</v>
      </c>
      <c r="O682" s="14" t="s">
        <v>973</v>
      </c>
      <c r="P682" s="15" t="s">
        <v>1633</v>
      </c>
      <c r="Q682" s="2">
        <v>8</v>
      </c>
      <c r="R682" s="2">
        <v>1727</v>
      </c>
    </row>
    <row r="683" spans="14:18" ht="15.75" thickBot="1" x14ac:dyDescent="0.3">
      <c r="N683" s="25" t="s">
        <v>54</v>
      </c>
      <c r="O683" s="14" t="s">
        <v>973</v>
      </c>
      <c r="P683" s="15" t="s">
        <v>1634</v>
      </c>
      <c r="Q683" s="2">
        <v>8</v>
      </c>
      <c r="R683" s="2">
        <v>1729</v>
      </c>
    </row>
    <row r="684" spans="14:18" ht="15.75" thickBot="1" x14ac:dyDescent="0.3">
      <c r="N684" s="25" t="s">
        <v>54</v>
      </c>
      <c r="O684" s="14" t="s">
        <v>973</v>
      </c>
      <c r="P684" s="15" t="s">
        <v>1635</v>
      </c>
      <c r="Q684" s="2">
        <v>2</v>
      </c>
      <c r="R684" s="2">
        <v>1758</v>
      </c>
    </row>
    <row r="685" spans="14:18" ht="15.75" thickBot="1" x14ac:dyDescent="0.3">
      <c r="N685" s="25" t="s">
        <v>54</v>
      </c>
      <c r="O685" s="14" t="s">
        <v>973</v>
      </c>
      <c r="P685" s="15" t="s">
        <v>1636</v>
      </c>
      <c r="Q685" s="2">
        <v>8</v>
      </c>
      <c r="R685" s="2">
        <v>1854</v>
      </c>
    </row>
    <row r="686" spans="14:18" ht="15.75" thickBot="1" x14ac:dyDescent="0.3">
      <c r="N686" s="25" t="s">
        <v>54</v>
      </c>
      <c r="O686" s="14" t="s">
        <v>973</v>
      </c>
      <c r="P686" s="15" t="s">
        <v>1637</v>
      </c>
      <c r="Q686" s="2">
        <v>6</v>
      </c>
      <c r="R686" s="2">
        <v>1921</v>
      </c>
    </row>
    <row r="687" spans="14:18" ht="15.75" thickBot="1" x14ac:dyDescent="0.3">
      <c r="N687" s="25" t="s">
        <v>54</v>
      </c>
      <c r="O687" s="14" t="s">
        <v>973</v>
      </c>
      <c r="P687" s="15" t="s">
        <v>1638</v>
      </c>
      <c r="Q687" s="2">
        <v>7</v>
      </c>
      <c r="R687" s="2">
        <v>1855</v>
      </c>
    </row>
    <row r="688" spans="14:18" ht="15.75" thickBot="1" x14ac:dyDescent="0.3">
      <c r="N688" s="25" t="s">
        <v>54</v>
      </c>
      <c r="O688" s="14" t="s">
        <v>973</v>
      </c>
      <c r="P688" s="15" t="s">
        <v>1639</v>
      </c>
      <c r="Q688" s="2">
        <v>2</v>
      </c>
      <c r="R688" s="2">
        <v>1858</v>
      </c>
    </row>
    <row r="689" spans="14:18" ht="15.75" thickBot="1" x14ac:dyDescent="0.3">
      <c r="N689" s="25" t="s">
        <v>54</v>
      </c>
      <c r="O689" s="14" t="s">
        <v>973</v>
      </c>
      <c r="P689" s="15" t="s">
        <v>1640</v>
      </c>
      <c r="Q689" s="2">
        <v>1</v>
      </c>
      <c r="R689" s="2">
        <v>1859</v>
      </c>
    </row>
    <row r="690" spans="14:18" ht="15.75" thickBot="1" x14ac:dyDescent="0.3">
      <c r="N690" s="25" t="s">
        <v>54</v>
      </c>
      <c r="O690" s="14" t="s">
        <v>973</v>
      </c>
      <c r="P690" s="15" t="s">
        <v>1641</v>
      </c>
      <c r="Q690" s="2">
        <v>4</v>
      </c>
      <c r="R690" s="2">
        <v>1848</v>
      </c>
    </row>
    <row r="691" spans="14:18" ht="15.75" thickBot="1" x14ac:dyDescent="0.3">
      <c r="N691" s="25" t="s">
        <v>54</v>
      </c>
      <c r="O691" s="14" t="s">
        <v>973</v>
      </c>
      <c r="P691" s="15" t="s">
        <v>1642</v>
      </c>
      <c r="Q691" s="2">
        <v>8</v>
      </c>
      <c r="R691" s="2">
        <v>1872</v>
      </c>
    </row>
    <row r="692" spans="14:18" ht="15.75" thickBot="1" x14ac:dyDescent="0.3">
      <c r="N692" s="25" t="s">
        <v>54</v>
      </c>
      <c r="O692" s="14" t="s">
        <v>973</v>
      </c>
      <c r="P692" s="15" t="s">
        <v>1643</v>
      </c>
      <c r="Q692" s="2">
        <v>2</v>
      </c>
      <c r="R692" s="2">
        <v>5512</v>
      </c>
    </row>
    <row r="693" spans="14:18" ht="15.75" thickBot="1" x14ac:dyDescent="0.3">
      <c r="N693" s="25" t="s">
        <v>54</v>
      </c>
      <c r="O693" s="14" t="s">
        <v>973</v>
      </c>
      <c r="P693" s="15" t="s">
        <v>1644</v>
      </c>
      <c r="Q693" s="2">
        <v>3</v>
      </c>
      <c r="R693" s="2">
        <v>1908</v>
      </c>
    </row>
    <row r="694" spans="14:18" ht="15.75" thickBot="1" x14ac:dyDescent="0.3">
      <c r="N694" s="25" t="s">
        <v>54</v>
      </c>
      <c r="O694" s="14" t="s">
        <v>973</v>
      </c>
      <c r="P694" s="15" t="s">
        <v>1645</v>
      </c>
      <c r="Q694" s="2">
        <v>2</v>
      </c>
      <c r="R694" s="2">
        <v>4551</v>
      </c>
    </row>
    <row r="695" spans="14:18" ht="15.75" thickBot="1" x14ac:dyDescent="0.3">
      <c r="N695" s="25" t="s">
        <v>54</v>
      </c>
      <c r="O695" s="14" t="s">
        <v>973</v>
      </c>
      <c r="P695" s="15" t="s">
        <v>1646</v>
      </c>
      <c r="Q695" s="2">
        <v>2</v>
      </c>
      <c r="R695" s="2">
        <v>1884</v>
      </c>
    </row>
    <row r="696" spans="14:18" ht="15.75" thickBot="1" x14ac:dyDescent="0.3">
      <c r="N696" s="25" t="s">
        <v>54</v>
      </c>
      <c r="O696" s="14" t="s">
        <v>973</v>
      </c>
      <c r="P696" s="15" t="s">
        <v>1647</v>
      </c>
      <c r="Q696" s="2">
        <v>5</v>
      </c>
      <c r="R696" s="2">
        <v>1752</v>
      </c>
    </row>
    <row r="697" spans="14:18" ht="15.75" thickBot="1" x14ac:dyDescent="0.3">
      <c r="N697" s="25" t="s">
        <v>54</v>
      </c>
      <c r="O697" s="14" t="s">
        <v>973</v>
      </c>
      <c r="P697" s="15" t="s">
        <v>1648</v>
      </c>
      <c r="Q697" s="2">
        <v>5</v>
      </c>
      <c r="R697" s="2">
        <v>4565</v>
      </c>
    </row>
    <row r="698" spans="14:18" ht="15.75" thickBot="1" x14ac:dyDescent="0.3">
      <c r="N698" s="25" t="s">
        <v>54</v>
      </c>
      <c r="O698" s="14" t="s">
        <v>973</v>
      </c>
      <c r="P698" s="15" t="s">
        <v>1649</v>
      </c>
      <c r="Q698" s="2">
        <v>6</v>
      </c>
      <c r="R698" s="2">
        <v>1866</v>
      </c>
    </row>
    <row r="699" spans="14:18" ht="15.75" thickBot="1" x14ac:dyDescent="0.3">
      <c r="N699" s="25" t="s">
        <v>54</v>
      </c>
      <c r="O699" s="14" t="s">
        <v>973</v>
      </c>
      <c r="P699" s="15" t="s">
        <v>1650</v>
      </c>
      <c r="Q699" s="2">
        <v>3</v>
      </c>
      <c r="R699" s="2">
        <v>4554</v>
      </c>
    </row>
    <row r="700" spans="14:18" ht="15.75" thickBot="1" x14ac:dyDescent="0.3">
      <c r="N700" s="25" t="s">
        <v>54</v>
      </c>
      <c r="O700" s="14" t="s">
        <v>973</v>
      </c>
      <c r="P700" s="15" t="s">
        <v>1651</v>
      </c>
      <c r="Q700" s="2">
        <v>3</v>
      </c>
      <c r="R700" s="2">
        <v>1909</v>
      </c>
    </row>
    <row r="701" spans="14:18" ht="15.75" thickBot="1" x14ac:dyDescent="0.3">
      <c r="N701" s="25" t="s">
        <v>54</v>
      </c>
      <c r="O701" s="14" t="s">
        <v>973</v>
      </c>
      <c r="P701" s="15" t="s">
        <v>1652</v>
      </c>
      <c r="Q701" s="2">
        <v>8</v>
      </c>
      <c r="R701" s="2">
        <v>1739</v>
      </c>
    </row>
    <row r="702" spans="14:18" ht="15.75" thickBot="1" x14ac:dyDescent="0.3">
      <c r="N702" s="25" t="s">
        <v>54</v>
      </c>
      <c r="O702" s="14" t="s">
        <v>973</v>
      </c>
      <c r="P702" s="15" t="s">
        <v>1653</v>
      </c>
      <c r="Q702" s="2">
        <v>8</v>
      </c>
      <c r="R702" s="2">
        <v>1833</v>
      </c>
    </row>
    <row r="703" spans="14:18" ht="15.75" thickBot="1" x14ac:dyDescent="0.3">
      <c r="N703" s="25" t="s">
        <v>54</v>
      </c>
      <c r="O703" s="14" t="s">
        <v>973</v>
      </c>
      <c r="P703" s="15" t="s">
        <v>1654</v>
      </c>
      <c r="Q703" s="2">
        <v>1</v>
      </c>
      <c r="R703" s="2">
        <v>1869</v>
      </c>
    </row>
    <row r="704" spans="14:18" ht="15.75" thickBot="1" x14ac:dyDescent="0.3">
      <c r="N704" s="25" t="s">
        <v>54</v>
      </c>
      <c r="O704" s="14" t="s">
        <v>973</v>
      </c>
      <c r="P704" s="15" t="s">
        <v>1655</v>
      </c>
      <c r="Q704" s="2">
        <v>3</v>
      </c>
      <c r="R704" s="2">
        <v>1781</v>
      </c>
    </row>
    <row r="705" spans="14:18" ht="15.75" thickBot="1" x14ac:dyDescent="0.3">
      <c r="N705" s="25" t="s">
        <v>54</v>
      </c>
      <c r="O705" s="14" t="s">
        <v>973</v>
      </c>
      <c r="P705" s="15" t="s">
        <v>1656</v>
      </c>
      <c r="Q705" s="2">
        <v>6</v>
      </c>
      <c r="R705" s="2">
        <v>1871</v>
      </c>
    </row>
    <row r="706" spans="14:18" ht="15.75" thickBot="1" x14ac:dyDescent="0.3">
      <c r="N706" s="25" t="s">
        <v>54</v>
      </c>
      <c r="O706" s="14" t="s">
        <v>973</v>
      </c>
      <c r="P706" s="15" t="s">
        <v>1657</v>
      </c>
      <c r="Q706" s="2">
        <v>6</v>
      </c>
      <c r="R706" s="2">
        <v>1738</v>
      </c>
    </row>
    <row r="707" spans="14:18" ht="15.75" thickBot="1" x14ac:dyDescent="0.3">
      <c r="N707" s="25" t="s">
        <v>54</v>
      </c>
      <c r="O707" s="14" t="s">
        <v>973</v>
      </c>
      <c r="P707" s="15" t="s">
        <v>1658</v>
      </c>
      <c r="Q707" s="2">
        <v>4</v>
      </c>
      <c r="R707" s="2">
        <v>1873</v>
      </c>
    </row>
    <row r="708" spans="14:18" ht="15.75" thickBot="1" x14ac:dyDescent="0.3">
      <c r="N708" s="25" t="s">
        <v>54</v>
      </c>
      <c r="O708" s="14" t="s">
        <v>973</v>
      </c>
      <c r="P708" s="15" t="s">
        <v>1659</v>
      </c>
      <c r="Q708" s="2">
        <v>2</v>
      </c>
      <c r="R708" s="2">
        <v>1827</v>
      </c>
    </row>
    <row r="709" spans="14:18" ht="15.75" thickBot="1" x14ac:dyDescent="0.3">
      <c r="N709" s="25" t="s">
        <v>54</v>
      </c>
      <c r="O709" s="14" t="s">
        <v>973</v>
      </c>
      <c r="P709" s="15" t="s">
        <v>1660</v>
      </c>
      <c r="Q709" s="2">
        <v>7</v>
      </c>
      <c r="R709" s="2">
        <v>1737</v>
      </c>
    </row>
    <row r="710" spans="14:18" ht="15.75" thickBot="1" x14ac:dyDescent="0.3">
      <c r="N710" s="25" t="s">
        <v>54</v>
      </c>
      <c r="O710" s="14" t="s">
        <v>973</v>
      </c>
      <c r="P710" s="15" t="s">
        <v>1661</v>
      </c>
      <c r="Q710" s="2">
        <v>4</v>
      </c>
      <c r="R710" s="2">
        <v>1732</v>
      </c>
    </row>
    <row r="711" spans="14:18" ht="15.75" thickBot="1" x14ac:dyDescent="0.3">
      <c r="N711" s="25" t="s">
        <v>54</v>
      </c>
      <c r="O711" s="14" t="s">
        <v>973</v>
      </c>
      <c r="P711" s="15" t="s">
        <v>1662</v>
      </c>
      <c r="Q711" s="2">
        <v>3</v>
      </c>
      <c r="R711" s="2">
        <v>1927</v>
      </c>
    </row>
    <row r="712" spans="14:18" ht="15.75" thickBot="1" x14ac:dyDescent="0.3">
      <c r="N712" s="25" t="s">
        <v>54</v>
      </c>
      <c r="O712" s="14" t="s">
        <v>973</v>
      </c>
      <c r="P712" s="15" t="s">
        <v>1663</v>
      </c>
      <c r="Q712" s="2">
        <v>4</v>
      </c>
      <c r="R712" s="2">
        <v>1901</v>
      </c>
    </row>
    <row r="713" spans="14:18" ht="15.75" thickBot="1" x14ac:dyDescent="0.3">
      <c r="N713" s="25" t="s">
        <v>54</v>
      </c>
      <c r="O713" s="14" t="s">
        <v>973</v>
      </c>
      <c r="P713" s="15" t="s">
        <v>1664</v>
      </c>
      <c r="Q713" s="2">
        <v>4</v>
      </c>
      <c r="R713" s="2">
        <v>1886</v>
      </c>
    </row>
    <row r="714" spans="14:18" ht="15.75" thickBot="1" x14ac:dyDescent="0.3">
      <c r="N714" s="25" t="s">
        <v>54</v>
      </c>
      <c r="O714" s="14" t="s">
        <v>973</v>
      </c>
      <c r="P714" s="15" t="s">
        <v>1665</v>
      </c>
      <c r="Q714" s="2">
        <v>4</v>
      </c>
      <c r="R714" s="2">
        <v>1906</v>
      </c>
    </row>
    <row r="715" spans="14:18" ht="15.75" thickBot="1" x14ac:dyDescent="0.3">
      <c r="N715" s="25" t="s">
        <v>54</v>
      </c>
      <c r="O715" s="14" t="s">
        <v>973</v>
      </c>
      <c r="P715" s="15" t="s">
        <v>1666</v>
      </c>
      <c r="Q715" s="2">
        <v>6</v>
      </c>
      <c r="R715" s="2">
        <v>1767</v>
      </c>
    </row>
    <row r="716" spans="14:18" ht="15.75" thickBot="1" x14ac:dyDescent="0.3">
      <c r="N716" s="25" t="s">
        <v>54</v>
      </c>
      <c r="O716" s="14" t="s">
        <v>973</v>
      </c>
      <c r="P716" s="15" t="s">
        <v>1667</v>
      </c>
      <c r="Q716" s="2">
        <v>5</v>
      </c>
      <c r="R716" s="2">
        <v>1754</v>
      </c>
    </row>
    <row r="717" spans="14:18" ht="15.75" thickBot="1" x14ac:dyDescent="0.3">
      <c r="N717" s="25" t="s">
        <v>54</v>
      </c>
      <c r="O717" s="14" t="s">
        <v>973</v>
      </c>
      <c r="P717" s="15" t="s">
        <v>1668</v>
      </c>
      <c r="Q717" s="2">
        <v>6</v>
      </c>
      <c r="R717" s="2">
        <v>1900</v>
      </c>
    </row>
    <row r="718" spans="14:18" ht="15.75" thickBot="1" x14ac:dyDescent="0.3">
      <c r="N718" s="25" t="s">
        <v>54</v>
      </c>
      <c r="O718" s="14" t="s">
        <v>973</v>
      </c>
      <c r="P718" s="15" t="s">
        <v>1669</v>
      </c>
      <c r="Q718" s="2">
        <v>7</v>
      </c>
      <c r="R718" s="2">
        <v>1751</v>
      </c>
    </row>
    <row r="719" spans="14:18" ht="15.75" thickBot="1" x14ac:dyDescent="0.3">
      <c r="N719" s="25" t="s">
        <v>54</v>
      </c>
      <c r="O719" s="14" t="s">
        <v>973</v>
      </c>
      <c r="P719" s="15" t="s">
        <v>1670</v>
      </c>
      <c r="Q719" s="2">
        <v>8</v>
      </c>
      <c r="R719" s="2">
        <v>1915</v>
      </c>
    </row>
    <row r="720" spans="14:18" ht="15.75" thickBot="1" x14ac:dyDescent="0.3">
      <c r="N720" s="25" t="s">
        <v>54</v>
      </c>
      <c r="O720" s="14" t="s">
        <v>973</v>
      </c>
      <c r="P720" s="15" t="s">
        <v>1671</v>
      </c>
      <c r="Q720" s="2">
        <v>3</v>
      </c>
      <c r="R720" s="2">
        <v>1916</v>
      </c>
    </row>
    <row r="721" spans="14:18" ht="15.75" thickBot="1" x14ac:dyDescent="0.3">
      <c r="N721" s="25" t="s">
        <v>54</v>
      </c>
      <c r="O721" s="14" t="s">
        <v>973</v>
      </c>
      <c r="P721" s="15" t="s">
        <v>1672</v>
      </c>
      <c r="Q721" s="2">
        <v>5</v>
      </c>
      <c r="R721" s="2">
        <v>1755</v>
      </c>
    </row>
    <row r="722" spans="14:18" ht="15.75" thickBot="1" x14ac:dyDescent="0.3">
      <c r="N722" s="25" t="s">
        <v>54</v>
      </c>
      <c r="O722" s="14" t="s">
        <v>973</v>
      </c>
      <c r="P722" s="15" t="s">
        <v>1673</v>
      </c>
      <c r="Q722" s="2">
        <v>6</v>
      </c>
      <c r="R722" s="2">
        <v>1728</v>
      </c>
    </row>
    <row r="723" spans="14:18" ht="15.75" thickBot="1" x14ac:dyDescent="0.3">
      <c r="N723" s="25" t="s">
        <v>54</v>
      </c>
      <c r="O723" s="14" t="s">
        <v>973</v>
      </c>
      <c r="P723" s="15" t="s">
        <v>1674</v>
      </c>
      <c r="Q723" s="2">
        <v>6</v>
      </c>
      <c r="R723" s="2">
        <v>4584</v>
      </c>
    </row>
    <row r="724" spans="14:18" ht="15.75" thickBot="1" x14ac:dyDescent="0.3">
      <c r="N724" s="25" t="s">
        <v>54</v>
      </c>
      <c r="O724" s="14" t="s">
        <v>973</v>
      </c>
      <c r="P724" s="15" t="s">
        <v>1675</v>
      </c>
      <c r="Q724" s="2">
        <v>8</v>
      </c>
      <c r="R724" s="2">
        <v>1930</v>
      </c>
    </row>
    <row r="725" spans="14:18" ht="15.75" thickBot="1" x14ac:dyDescent="0.3">
      <c r="N725" s="25" t="s">
        <v>54</v>
      </c>
      <c r="O725" s="14" t="s">
        <v>973</v>
      </c>
      <c r="P725" s="15" t="s">
        <v>1676</v>
      </c>
      <c r="Q725" s="2">
        <v>1</v>
      </c>
      <c r="R725" s="2">
        <v>1724</v>
      </c>
    </row>
    <row r="726" spans="14:18" ht="15.75" thickBot="1" x14ac:dyDescent="0.3">
      <c r="N726" s="25" t="s">
        <v>54</v>
      </c>
      <c r="O726" s="14" t="s">
        <v>973</v>
      </c>
      <c r="P726" s="15" t="s">
        <v>1677</v>
      </c>
      <c r="Q726" s="2">
        <v>6</v>
      </c>
      <c r="R726" s="2">
        <v>1783</v>
      </c>
    </row>
    <row r="727" spans="14:18" ht="15.75" thickBot="1" x14ac:dyDescent="0.3">
      <c r="N727" s="25" t="s">
        <v>54</v>
      </c>
      <c r="O727" s="14" t="s">
        <v>973</v>
      </c>
      <c r="P727" s="15" t="s">
        <v>1678</v>
      </c>
      <c r="Q727" s="2">
        <v>2</v>
      </c>
      <c r="R727" s="2">
        <v>4066</v>
      </c>
    </row>
    <row r="728" spans="14:18" ht="15.75" thickBot="1" x14ac:dyDescent="0.3">
      <c r="N728" s="25" t="s">
        <v>54</v>
      </c>
      <c r="O728" s="14" t="s">
        <v>973</v>
      </c>
      <c r="P728" s="15" t="s">
        <v>1679</v>
      </c>
      <c r="Q728" s="2">
        <v>1</v>
      </c>
      <c r="R728" s="2">
        <v>4856</v>
      </c>
    </row>
    <row r="729" spans="14:18" ht="15.75" thickBot="1" x14ac:dyDescent="0.3">
      <c r="N729" s="25" t="s">
        <v>54</v>
      </c>
      <c r="O729" s="14" t="s">
        <v>973</v>
      </c>
      <c r="P729" s="15" t="s">
        <v>1680</v>
      </c>
      <c r="Q729" s="2">
        <v>1</v>
      </c>
      <c r="R729" s="2">
        <v>1805</v>
      </c>
    </row>
    <row r="730" spans="14:18" ht="15.75" thickBot="1" x14ac:dyDescent="0.3">
      <c r="N730" s="25" t="s">
        <v>54</v>
      </c>
      <c r="O730" s="14" t="s">
        <v>973</v>
      </c>
      <c r="P730" s="15" t="s">
        <v>1681</v>
      </c>
      <c r="Q730" s="2">
        <v>2</v>
      </c>
      <c r="R730" s="2">
        <v>1804</v>
      </c>
    </row>
    <row r="731" spans="14:18" ht="15.75" thickBot="1" x14ac:dyDescent="0.3">
      <c r="N731" s="25" t="s">
        <v>54</v>
      </c>
      <c r="O731" s="14" t="s">
        <v>973</v>
      </c>
      <c r="P731" s="15" t="s">
        <v>1682</v>
      </c>
      <c r="Q731" s="2">
        <v>6</v>
      </c>
      <c r="R731" s="2">
        <v>1928</v>
      </c>
    </row>
    <row r="732" spans="14:18" ht="15.75" thickBot="1" x14ac:dyDescent="0.3">
      <c r="N732" s="25" t="s">
        <v>54</v>
      </c>
      <c r="O732" s="14" t="s">
        <v>973</v>
      </c>
      <c r="P732" s="15" t="s">
        <v>1683</v>
      </c>
      <c r="Q732" s="2">
        <v>4</v>
      </c>
      <c r="R732" s="2">
        <v>1919</v>
      </c>
    </row>
    <row r="733" spans="14:18" ht="15.75" thickBot="1" x14ac:dyDescent="0.3">
      <c r="N733" s="25" t="s">
        <v>54</v>
      </c>
      <c r="O733" s="14" t="s">
        <v>973</v>
      </c>
      <c r="P733" s="15" t="s">
        <v>1684</v>
      </c>
      <c r="Q733" s="2">
        <v>1</v>
      </c>
      <c r="R733" s="2">
        <v>1817</v>
      </c>
    </row>
    <row r="734" spans="14:18" ht="15.75" thickBot="1" x14ac:dyDescent="0.3">
      <c r="N734" s="25" t="s">
        <v>54</v>
      </c>
      <c r="O734" s="14" t="s">
        <v>973</v>
      </c>
      <c r="P734" s="15" t="s">
        <v>1685</v>
      </c>
      <c r="Q734" s="2">
        <v>7</v>
      </c>
      <c r="R734" s="2">
        <v>4965</v>
      </c>
    </row>
    <row r="735" spans="14:18" ht="15.75" thickBot="1" x14ac:dyDescent="0.3">
      <c r="N735" s="25" t="s">
        <v>54</v>
      </c>
      <c r="O735" s="14" t="s">
        <v>973</v>
      </c>
      <c r="P735" s="15" t="s">
        <v>1686</v>
      </c>
      <c r="Q735" s="2">
        <v>2</v>
      </c>
      <c r="R735" s="2">
        <v>6111</v>
      </c>
    </row>
    <row r="736" spans="14:18" ht="15.75" thickBot="1" x14ac:dyDescent="0.3">
      <c r="N736" s="25" t="s">
        <v>54</v>
      </c>
      <c r="O736" s="14" t="s">
        <v>973</v>
      </c>
      <c r="P736" s="15" t="s">
        <v>1687</v>
      </c>
      <c r="Q736" s="2">
        <v>3</v>
      </c>
      <c r="R736" s="2">
        <v>1910</v>
      </c>
    </row>
    <row r="737" spans="14:18" ht="15.75" thickBot="1" x14ac:dyDescent="0.3">
      <c r="N737" s="25" t="s">
        <v>54</v>
      </c>
      <c r="O737" s="14" t="s">
        <v>973</v>
      </c>
      <c r="P737" s="15" t="s">
        <v>1688</v>
      </c>
      <c r="Q737" s="2">
        <v>4</v>
      </c>
      <c r="R737" s="2">
        <v>4067</v>
      </c>
    </row>
    <row r="738" spans="14:18" ht="15.75" thickBot="1" x14ac:dyDescent="0.3">
      <c r="N738" s="25" t="s">
        <v>54</v>
      </c>
      <c r="O738" s="14" t="s">
        <v>973</v>
      </c>
      <c r="P738" s="15" t="s">
        <v>1689</v>
      </c>
      <c r="Q738" s="2">
        <v>4</v>
      </c>
      <c r="R738" s="2">
        <v>4547</v>
      </c>
    </row>
    <row r="739" spans="14:18" ht="15.75" thickBot="1" x14ac:dyDescent="0.3">
      <c r="N739" s="25" t="s">
        <v>54</v>
      </c>
      <c r="O739" s="14" t="s">
        <v>973</v>
      </c>
      <c r="P739" s="15" t="s">
        <v>1690</v>
      </c>
      <c r="Q739" s="2">
        <v>7</v>
      </c>
      <c r="R739" s="2">
        <v>4061</v>
      </c>
    </row>
    <row r="740" spans="14:18" ht="15.75" thickBot="1" x14ac:dyDescent="0.3">
      <c r="N740" s="25" t="s">
        <v>54</v>
      </c>
      <c r="O740" s="14" t="s">
        <v>973</v>
      </c>
      <c r="P740" s="15" t="s">
        <v>1691</v>
      </c>
      <c r="Q740" s="2">
        <v>7</v>
      </c>
      <c r="R740" s="2">
        <v>5546</v>
      </c>
    </row>
    <row r="741" spans="14:18" ht="15.75" thickBot="1" x14ac:dyDescent="0.3">
      <c r="N741" s="25" t="s">
        <v>54</v>
      </c>
      <c r="O741" s="14" t="s">
        <v>973</v>
      </c>
      <c r="P741" s="15" t="s">
        <v>1692</v>
      </c>
      <c r="Q741" s="2">
        <v>4</v>
      </c>
      <c r="R741" s="2">
        <v>4058</v>
      </c>
    </row>
    <row r="742" spans="14:18" ht="15.75" thickBot="1" x14ac:dyDescent="0.3">
      <c r="N742" s="25" t="s">
        <v>54</v>
      </c>
      <c r="O742" s="14" t="s">
        <v>973</v>
      </c>
      <c r="P742" s="15" t="s">
        <v>1693</v>
      </c>
      <c r="Q742" s="2">
        <v>5</v>
      </c>
      <c r="R742" s="2">
        <v>4052</v>
      </c>
    </row>
    <row r="743" spans="14:18" ht="15.75" thickBot="1" x14ac:dyDescent="0.3">
      <c r="N743" s="25" t="s">
        <v>54</v>
      </c>
      <c r="O743" s="14" t="s">
        <v>973</v>
      </c>
      <c r="P743" s="15" t="s">
        <v>1694</v>
      </c>
      <c r="Q743" s="2">
        <v>5</v>
      </c>
      <c r="R743" s="2">
        <v>6742</v>
      </c>
    </row>
    <row r="744" spans="14:18" ht="15.75" thickBot="1" x14ac:dyDescent="0.3">
      <c r="N744" s="25" t="s">
        <v>54</v>
      </c>
      <c r="O744" s="14" t="s">
        <v>973</v>
      </c>
      <c r="P744" s="15" t="s">
        <v>1695</v>
      </c>
      <c r="Q744" s="2">
        <v>3</v>
      </c>
      <c r="R744" s="2">
        <v>6384</v>
      </c>
    </row>
    <row r="745" spans="14:18" ht="15.75" thickBot="1" x14ac:dyDescent="0.3">
      <c r="N745" s="25" t="s">
        <v>54</v>
      </c>
      <c r="O745" s="14" t="s">
        <v>973</v>
      </c>
      <c r="P745" s="15" t="s">
        <v>1696</v>
      </c>
      <c r="Q745" s="2">
        <v>8</v>
      </c>
      <c r="R745" s="2">
        <v>4048</v>
      </c>
    </row>
    <row r="746" spans="14:18" ht="15.75" thickBot="1" x14ac:dyDescent="0.3">
      <c r="N746" s="25" t="s">
        <v>54</v>
      </c>
      <c r="O746" s="14" t="s">
        <v>973</v>
      </c>
      <c r="P746" s="15" t="s">
        <v>1697</v>
      </c>
      <c r="Q746" s="2">
        <v>7</v>
      </c>
      <c r="R746" s="2">
        <v>6216</v>
      </c>
    </row>
    <row r="747" spans="14:18" ht="15.75" thickBot="1" x14ac:dyDescent="0.3">
      <c r="N747" s="25" t="s">
        <v>54</v>
      </c>
      <c r="O747" s="14" t="s">
        <v>973</v>
      </c>
      <c r="P747" s="15" t="s">
        <v>1698</v>
      </c>
      <c r="Q747" s="2">
        <v>5</v>
      </c>
      <c r="R747" s="2">
        <v>4049</v>
      </c>
    </row>
    <row r="748" spans="14:18" ht="15.75" thickBot="1" x14ac:dyDescent="0.3">
      <c r="N748" s="25" t="s">
        <v>54</v>
      </c>
      <c r="O748" s="14" t="s">
        <v>973</v>
      </c>
      <c r="P748" s="15" t="s">
        <v>1699</v>
      </c>
      <c r="Q748" s="2">
        <v>1</v>
      </c>
      <c r="R748" s="2">
        <v>6137</v>
      </c>
    </row>
    <row r="749" spans="14:18" ht="15.75" thickBot="1" x14ac:dyDescent="0.3">
      <c r="N749" s="25" t="s">
        <v>54</v>
      </c>
      <c r="O749" s="14" t="s">
        <v>973</v>
      </c>
      <c r="P749" s="15" t="s">
        <v>1700</v>
      </c>
      <c r="Q749" s="2">
        <v>5</v>
      </c>
      <c r="R749" s="2">
        <v>5247</v>
      </c>
    </row>
    <row r="750" spans="14:18" ht="15.75" thickBot="1" x14ac:dyDescent="0.3">
      <c r="N750" s="25" t="s">
        <v>54</v>
      </c>
      <c r="O750" s="14" t="s">
        <v>973</v>
      </c>
      <c r="P750" s="15" t="s">
        <v>1701</v>
      </c>
      <c r="Q750" s="2">
        <v>3</v>
      </c>
      <c r="R750" s="2">
        <v>5840</v>
      </c>
    </row>
    <row r="751" spans="14:18" ht="15.75" thickBot="1" x14ac:dyDescent="0.3">
      <c r="N751" s="25" t="s">
        <v>54</v>
      </c>
      <c r="O751" s="14" t="s">
        <v>973</v>
      </c>
      <c r="P751" s="15" t="s">
        <v>1702</v>
      </c>
      <c r="Q751" s="2">
        <v>4</v>
      </c>
      <c r="R751" s="2">
        <v>5969</v>
      </c>
    </row>
    <row r="752" spans="14:18" ht="15.75" thickBot="1" x14ac:dyDescent="0.3">
      <c r="N752" s="25" t="s">
        <v>54</v>
      </c>
      <c r="O752" s="14" t="s">
        <v>973</v>
      </c>
      <c r="P752" s="15" t="s">
        <v>1703</v>
      </c>
      <c r="Q752" s="2">
        <v>4</v>
      </c>
      <c r="R752" s="2">
        <v>4055</v>
      </c>
    </row>
    <row r="753" spans="14:18" ht="15.75" thickBot="1" x14ac:dyDescent="0.3">
      <c r="N753" s="25" t="s">
        <v>54</v>
      </c>
      <c r="O753" s="14" t="s">
        <v>973</v>
      </c>
      <c r="P753" s="15" t="s">
        <v>1704</v>
      </c>
      <c r="Q753" s="2">
        <v>6</v>
      </c>
      <c r="R753" s="2">
        <v>4059</v>
      </c>
    </row>
    <row r="754" spans="14:18" ht="15.75" thickBot="1" x14ac:dyDescent="0.3">
      <c r="N754" s="25" t="s">
        <v>54</v>
      </c>
      <c r="O754" s="14" t="s">
        <v>973</v>
      </c>
      <c r="P754" s="15" t="s">
        <v>1705</v>
      </c>
      <c r="Q754" s="2">
        <v>2</v>
      </c>
      <c r="R754" s="2">
        <v>5979</v>
      </c>
    </row>
    <row r="755" spans="14:18" ht="15.75" thickBot="1" x14ac:dyDescent="0.3">
      <c r="N755" s="25" t="s">
        <v>54</v>
      </c>
      <c r="O755" s="14" t="s">
        <v>973</v>
      </c>
      <c r="P755" s="15" t="s">
        <v>1706</v>
      </c>
      <c r="Q755" s="2">
        <v>5</v>
      </c>
      <c r="R755" s="2">
        <v>4054</v>
      </c>
    </row>
    <row r="756" spans="14:18" ht="15.75" thickBot="1" x14ac:dyDescent="0.3">
      <c r="N756" s="25" t="s">
        <v>54</v>
      </c>
      <c r="O756" s="14" t="s">
        <v>973</v>
      </c>
      <c r="P756" s="15" t="s">
        <v>1707</v>
      </c>
      <c r="Q756" s="2">
        <v>4</v>
      </c>
      <c r="R756" s="2">
        <v>6372</v>
      </c>
    </row>
    <row r="757" spans="14:18" ht="15.75" thickBot="1" x14ac:dyDescent="0.3">
      <c r="N757" s="25" t="s">
        <v>54</v>
      </c>
      <c r="O757" s="14" t="s">
        <v>973</v>
      </c>
      <c r="P757" s="15" t="s">
        <v>1708</v>
      </c>
      <c r="Q757" s="2">
        <v>1</v>
      </c>
      <c r="R757" s="2">
        <v>4050</v>
      </c>
    </row>
    <row r="758" spans="14:18" ht="15.75" thickBot="1" x14ac:dyDescent="0.3">
      <c r="N758" s="25" t="s">
        <v>54</v>
      </c>
      <c r="O758" s="14" t="s">
        <v>973</v>
      </c>
      <c r="P758" s="15" t="s">
        <v>1709</v>
      </c>
      <c r="Q758" s="2">
        <v>1</v>
      </c>
      <c r="R758" s="2">
        <v>4853</v>
      </c>
    </row>
    <row r="759" spans="14:18" ht="15.75" thickBot="1" x14ac:dyDescent="0.3">
      <c r="N759" s="25" t="s">
        <v>54</v>
      </c>
      <c r="O759" s="14" t="s">
        <v>973</v>
      </c>
      <c r="P759" s="15" t="s">
        <v>1710</v>
      </c>
      <c r="Q759" s="2">
        <v>6</v>
      </c>
      <c r="R759" s="2">
        <v>4855</v>
      </c>
    </row>
    <row r="760" spans="14:18" ht="15.75" thickBot="1" x14ac:dyDescent="0.3">
      <c r="N760" s="25" t="s">
        <v>54</v>
      </c>
      <c r="O760" s="14" t="s">
        <v>973</v>
      </c>
      <c r="P760" s="15" t="s">
        <v>1711</v>
      </c>
      <c r="Q760" s="2">
        <v>1</v>
      </c>
      <c r="R760" s="2">
        <v>6608</v>
      </c>
    </row>
    <row r="761" spans="14:18" ht="15.75" thickBot="1" x14ac:dyDescent="0.3">
      <c r="N761" s="25" t="s">
        <v>54</v>
      </c>
      <c r="O761" s="14" t="s">
        <v>973</v>
      </c>
      <c r="P761" s="15" t="s">
        <v>1712</v>
      </c>
      <c r="Q761" s="2">
        <v>1</v>
      </c>
      <c r="R761" s="2">
        <v>4966</v>
      </c>
    </row>
    <row r="762" spans="14:18" ht="15.75" thickBot="1" x14ac:dyDescent="0.3">
      <c r="N762" s="25" t="s">
        <v>54</v>
      </c>
      <c r="O762" s="14" t="s">
        <v>973</v>
      </c>
      <c r="P762" s="15" t="s">
        <v>1713</v>
      </c>
      <c r="Q762" s="2">
        <v>5</v>
      </c>
      <c r="R762" s="2">
        <v>4854</v>
      </c>
    </row>
    <row r="763" spans="14:18" ht="15.75" thickBot="1" x14ac:dyDescent="0.3">
      <c r="N763" s="25" t="s">
        <v>54</v>
      </c>
      <c r="O763" s="14" t="s">
        <v>973</v>
      </c>
      <c r="P763" s="15" t="s">
        <v>1714</v>
      </c>
      <c r="Q763" s="2">
        <v>1</v>
      </c>
      <c r="R763" s="2">
        <v>5248</v>
      </c>
    </row>
    <row r="764" spans="14:18" ht="15.75" thickBot="1" x14ac:dyDescent="0.3">
      <c r="N764" s="25" t="s">
        <v>54</v>
      </c>
      <c r="O764" s="14" t="s">
        <v>973</v>
      </c>
      <c r="P764" s="15" t="s">
        <v>1715</v>
      </c>
      <c r="Q764" s="2">
        <v>3</v>
      </c>
      <c r="R764" s="2">
        <v>5993</v>
      </c>
    </row>
    <row r="765" spans="14:18" ht="15.75" thickBot="1" x14ac:dyDescent="0.3">
      <c r="N765" s="25" t="s">
        <v>54</v>
      </c>
      <c r="O765" s="14" t="s">
        <v>973</v>
      </c>
      <c r="P765" s="15" t="s">
        <v>1716</v>
      </c>
      <c r="Q765" s="2">
        <v>1</v>
      </c>
      <c r="R765" s="2">
        <v>4056</v>
      </c>
    </row>
    <row r="766" spans="14:18" ht="15.75" thickBot="1" x14ac:dyDescent="0.3">
      <c r="N766" s="25" t="s">
        <v>54</v>
      </c>
      <c r="O766" s="14" t="s">
        <v>973</v>
      </c>
      <c r="P766" s="15" t="s">
        <v>1717</v>
      </c>
      <c r="Q766" s="2">
        <v>6</v>
      </c>
      <c r="R766" s="2">
        <v>5834</v>
      </c>
    </row>
    <row r="767" spans="14:18" ht="15.75" thickBot="1" x14ac:dyDescent="0.3">
      <c r="N767" s="25" t="s">
        <v>54</v>
      </c>
      <c r="O767" s="14" t="s">
        <v>1718</v>
      </c>
      <c r="P767" s="15" t="s">
        <v>1719</v>
      </c>
      <c r="Q767" s="2">
        <v>1</v>
      </c>
      <c r="R767" s="2">
        <v>4214</v>
      </c>
    </row>
    <row r="768" spans="14:18" ht="15.75" thickBot="1" x14ac:dyDescent="0.3">
      <c r="N768" s="25" t="s">
        <v>54</v>
      </c>
      <c r="O768" s="14" t="s">
        <v>1718</v>
      </c>
      <c r="P768" s="15" t="s">
        <v>1720</v>
      </c>
      <c r="Q768" s="2">
        <v>1</v>
      </c>
      <c r="R768" s="2">
        <v>4764</v>
      </c>
    </row>
    <row r="769" spans="14:18" ht="15.75" thickBot="1" x14ac:dyDescent="0.3">
      <c r="N769" s="25" t="s">
        <v>54</v>
      </c>
      <c r="O769" s="14" t="s">
        <v>1718</v>
      </c>
      <c r="P769" s="15" t="s">
        <v>1721</v>
      </c>
      <c r="Q769" s="2">
        <v>10</v>
      </c>
      <c r="R769" s="2">
        <v>4218</v>
      </c>
    </row>
    <row r="770" spans="14:18" ht="15.75" thickBot="1" x14ac:dyDescent="0.3">
      <c r="N770" s="25" t="s">
        <v>54</v>
      </c>
      <c r="O770" s="14" t="s">
        <v>1718</v>
      </c>
      <c r="P770" s="15" t="s">
        <v>1722</v>
      </c>
      <c r="Q770" s="2">
        <v>10</v>
      </c>
      <c r="R770" s="2">
        <v>4767</v>
      </c>
    </row>
    <row r="771" spans="14:18" ht="15.75" thickBot="1" x14ac:dyDescent="0.3">
      <c r="N771" s="25" t="s">
        <v>54</v>
      </c>
      <c r="O771" s="14" t="s">
        <v>1718</v>
      </c>
      <c r="P771" s="15" t="s">
        <v>1723</v>
      </c>
      <c r="Q771" s="2">
        <v>3</v>
      </c>
      <c r="R771" s="2">
        <v>4220</v>
      </c>
    </row>
    <row r="772" spans="14:18" ht="15.75" thickBot="1" x14ac:dyDescent="0.3">
      <c r="N772" s="25" t="s">
        <v>54</v>
      </c>
      <c r="O772" s="14" t="s">
        <v>1718</v>
      </c>
      <c r="P772" s="15" t="s">
        <v>1724</v>
      </c>
      <c r="Q772" s="2">
        <v>3</v>
      </c>
      <c r="R772" s="2">
        <v>4769</v>
      </c>
    </row>
    <row r="773" spans="14:18" ht="15.75" thickBot="1" x14ac:dyDescent="0.3">
      <c r="N773" s="25" t="s">
        <v>54</v>
      </c>
      <c r="O773" s="14" t="s">
        <v>1718</v>
      </c>
      <c r="P773" s="15" t="s">
        <v>1725</v>
      </c>
      <c r="Q773" s="2">
        <v>6</v>
      </c>
      <c r="R773" s="2">
        <v>4216</v>
      </c>
    </row>
    <row r="774" spans="14:18" ht="15.75" thickBot="1" x14ac:dyDescent="0.3">
      <c r="N774" s="25" t="s">
        <v>54</v>
      </c>
      <c r="O774" s="14" t="s">
        <v>1718</v>
      </c>
      <c r="P774" s="15" t="s">
        <v>1726</v>
      </c>
      <c r="Q774" s="2">
        <v>6</v>
      </c>
      <c r="R774" s="2">
        <v>5479</v>
      </c>
    </row>
    <row r="775" spans="14:18" ht="15.75" thickBot="1" x14ac:dyDescent="0.3">
      <c r="N775" s="25" t="s">
        <v>54</v>
      </c>
      <c r="O775" s="14" t="s">
        <v>1718</v>
      </c>
      <c r="P775" s="15" t="s">
        <v>1727</v>
      </c>
      <c r="Q775" s="2">
        <v>4</v>
      </c>
      <c r="R775" s="2">
        <v>4217</v>
      </c>
    </row>
    <row r="776" spans="14:18" ht="15.75" thickBot="1" x14ac:dyDescent="0.3">
      <c r="N776" s="25" t="s">
        <v>54</v>
      </c>
      <c r="O776" s="14" t="s">
        <v>1718</v>
      </c>
      <c r="P776" s="15" t="s">
        <v>1728</v>
      </c>
      <c r="Q776" s="2">
        <v>4</v>
      </c>
      <c r="R776" s="2">
        <v>5571</v>
      </c>
    </row>
    <row r="777" spans="14:18" ht="15.75" thickBot="1" x14ac:dyDescent="0.3">
      <c r="N777" s="25" t="s">
        <v>54</v>
      </c>
      <c r="O777" s="14" t="s">
        <v>1718</v>
      </c>
      <c r="P777" s="15" t="s">
        <v>1729</v>
      </c>
      <c r="Q777" s="2">
        <v>12</v>
      </c>
      <c r="R777" s="2">
        <v>6576</v>
      </c>
    </row>
    <row r="778" spans="14:18" ht="15.75" thickBot="1" x14ac:dyDescent="0.3">
      <c r="N778" s="25" t="s">
        <v>54</v>
      </c>
      <c r="O778" s="14" t="s">
        <v>1718</v>
      </c>
      <c r="P778" s="15" t="s">
        <v>1730</v>
      </c>
      <c r="Q778" s="2">
        <v>12</v>
      </c>
      <c r="R778" s="2">
        <v>6758</v>
      </c>
    </row>
    <row r="779" spans="14:18" ht="15.75" thickBot="1" x14ac:dyDescent="0.3">
      <c r="N779" s="25" t="s">
        <v>54</v>
      </c>
      <c r="O779" s="14" t="s">
        <v>1718</v>
      </c>
      <c r="P779" s="15" t="s">
        <v>1731</v>
      </c>
      <c r="Q779" s="2">
        <v>5</v>
      </c>
      <c r="R779" s="2">
        <v>4215</v>
      </c>
    </row>
    <row r="780" spans="14:18" ht="15.75" thickBot="1" x14ac:dyDescent="0.3">
      <c r="N780" s="25" t="s">
        <v>54</v>
      </c>
      <c r="O780" s="14" t="s">
        <v>1718</v>
      </c>
      <c r="P780" s="15" t="s">
        <v>1732</v>
      </c>
      <c r="Q780" s="2">
        <v>5</v>
      </c>
      <c r="R780" s="2">
        <v>4763</v>
      </c>
    </row>
    <row r="781" spans="14:18" ht="15.75" thickBot="1" x14ac:dyDescent="0.3">
      <c r="N781" s="25" t="s">
        <v>54</v>
      </c>
      <c r="O781" s="14" t="s">
        <v>1718</v>
      </c>
      <c r="P781" s="15" t="s">
        <v>1733</v>
      </c>
      <c r="Q781" s="2">
        <v>11</v>
      </c>
      <c r="R781" s="2">
        <v>4885</v>
      </c>
    </row>
    <row r="782" spans="14:18" ht="15.75" thickBot="1" x14ac:dyDescent="0.3">
      <c r="N782" s="25" t="s">
        <v>54</v>
      </c>
      <c r="O782" s="14" t="s">
        <v>1718</v>
      </c>
      <c r="P782" s="15" t="s">
        <v>1734</v>
      </c>
      <c r="Q782" s="2">
        <v>3</v>
      </c>
      <c r="R782" s="2">
        <v>6628</v>
      </c>
    </row>
    <row r="783" spans="14:18" ht="15.75" thickBot="1" x14ac:dyDescent="0.3">
      <c r="N783" s="25" t="s">
        <v>54</v>
      </c>
      <c r="O783" s="14" t="s">
        <v>1718</v>
      </c>
      <c r="P783" s="15" t="s">
        <v>1735</v>
      </c>
      <c r="Q783" s="2">
        <v>5</v>
      </c>
      <c r="R783" s="2">
        <v>6629</v>
      </c>
    </row>
    <row r="784" spans="14:18" ht="15.75" thickBot="1" x14ac:dyDescent="0.3">
      <c r="N784" s="25" t="s">
        <v>54</v>
      </c>
      <c r="O784" s="14" t="s">
        <v>1718</v>
      </c>
      <c r="P784" s="15" t="s">
        <v>1736</v>
      </c>
      <c r="Q784" s="2">
        <v>9</v>
      </c>
      <c r="R784" s="2">
        <v>6260</v>
      </c>
    </row>
    <row r="785" spans="14:18" ht="15.75" thickBot="1" x14ac:dyDescent="0.3">
      <c r="N785" s="25" t="s">
        <v>54</v>
      </c>
      <c r="O785" s="14" t="s">
        <v>1718</v>
      </c>
      <c r="P785" s="15" t="s">
        <v>1737</v>
      </c>
      <c r="Q785" s="2">
        <v>1</v>
      </c>
      <c r="R785" s="2">
        <v>6260</v>
      </c>
    </row>
    <row r="786" spans="14:18" ht="15.75" thickBot="1" x14ac:dyDescent="0.3">
      <c r="N786" s="25" t="s">
        <v>54</v>
      </c>
      <c r="O786" s="14" t="s">
        <v>1718</v>
      </c>
      <c r="P786" s="15" t="s">
        <v>1738</v>
      </c>
      <c r="Q786" s="2">
        <v>5</v>
      </c>
      <c r="R786" s="2">
        <v>6260</v>
      </c>
    </row>
    <row r="787" spans="14:18" ht="15.75" thickBot="1" x14ac:dyDescent="0.3">
      <c r="N787" s="25" t="s">
        <v>54</v>
      </c>
      <c r="O787" s="14" t="s">
        <v>1718</v>
      </c>
      <c r="P787" s="15" t="s">
        <v>1739</v>
      </c>
      <c r="Q787" s="2">
        <v>11</v>
      </c>
      <c r="R787" s="2">
        <v>6112</v>
      </c>
    </row>
    <row r="788" spans="14:18" ht="15.75" thickBot="1" x14ac:dyDescent="0.3">
      <c r="N788" s="25" t="s">
        <v>54</v>
      </c>
      <c r="O788" s="14" t="s">
        <v>1718</v>
      </c>
      <c r="P788" s="15" t="s">
        <v>1740</v>
      </c>
      <c r="Q788" s="2">
        <v>11</v>
      </c>
      <c r="R788" s="2">
        <v>6335</v>
      </c>
    </row>
    <row r="789" spans="14:18" ht="15.75" thickBot="1" x14ac:dyDescent="0.3">
      <c r="N789" s="25" t="s">
        <v>54</v>
      </c>
      <c r="O789" s="14" t="s">
        <v>1718</v>
      </c>
      <c r="P789" s="15" t="s">
        <v>1741</v>
      </c>
      <c r="Q789" s="2">
        <v>13</v>
      </c>
      <c r="R789" s="2">
        <v>6046</v>
      </c>
    </row>
    <row r="790" spans="14:18" ht="15.75" thickBot="1" x14ac:dyDescent="0.3">
      <c r="N790" s="25" t="s">
        <v>54</v>
      </c>
      <c r="O790" s="14" t="s">
        <v>1718</v>
      </c>
      <c r="P790" s="15" t="s">
        <v>1742</v>
      </c>
      <c r="Q790" s="2">
        <v>6</v>
      </c>
      <c r="R790" s="2">
        <v>5080</v>
      </c>
    </row>
    <row r="791" spans="14:18" ht="15.75" thickBot="1" x14ac:dyDescent="0.3">
      <c r="N791" s="25" t="s">
        <v>54</v>
      </c>
      <c r="O791" s="14" t="s">
        <v>1718</v>
      </c>
      <c r="P791" s="15" t="s">
        <v>1743</v>
      </c>
      <c r="Q791" s="2">
        <v>3</v>
      </c>
      <c r="R791" s="2">
        <v>5297</v>
      </c>
    </row>
    <row r="792" spans="14:18" ht="15.75" thickBot="1" x14ac:dyDescent="0.3">
      <c r="N792" s="25" t="s">
        <v>54</v>
      </c>
      <c r="O792" s="14" t="s">
        <v>1718</v>
      </c>
      <c r="P792" s="15" t="s">
        <v>1744</v>
      </c>
      <c r="Q792" s="2">
        <v>12</v>
      </c>
      <c r="R792" s="2">
        <v>4126</v>
      </c>
    </row>
    <row r="793" spans="14:18" ht="15.75" thickBot="1" x14ac:dyDescent="0.3">
      <c r="N793" s="25" t="s">
        <v>54</v>
      </c>
      <c r="O793" s="14" t="s">
        <v>1718</v>
      </c>
      <c r="P793" s="15" t="s">
        <v>1745</v>
      </c>
      <c r="Q793" s="2">
        <v>11</v>
      </c>
      <c r="R793" s="2">
        <v>6237</v>
      </c>
    </row>
    <row r="794" spans="14:18" ht="15.75" thickBot="1" x14ac:dyDescent="0.3">
      <c r="N794" s="25" t="s">
        <v>54</v>
      </c>
      <c r="O794" s="14" t="s">
        <v>1718</v>
      </c>
      <c r="P794" s="15" t="s">
        <v>1746</v>
      </c>
      <c r="Q794" s="2">
        <v>8</v>
      </c>
      <c r="R794" s="2">
        <v>3175</v>
      </c>
    </row>
    <row r="795" spans="14:18" ht="15.75" thickBot="1" x14ac:dyDescent="0.3">
      <c r="N795" s="25" t="s">
        <v>54</v>
      </c>
      <c r="O795" s="14" t="s">
        <v>1718</v>
      </c>
      <c r="P795" s="15" t="s">
        <v>1747</v>
      </c>
      <c r="Q795" s="2">
        <v>13</v>
      </c>
      <c r="R795" s="2">
        <v>3047</v>
      </c>
    </row>
    <row r="796" spans="14:18" ht="15.75" thickBot="1" x14ac:dyDescent="0.3">
      <c r="N796" s="25" t="s">
        <v>54</v>
      </c>
      <c r="O796" s="14" t="s">
        <v>1718</v>
      </c>
      <c r="P796" s="15" t="s">
        <v>1748</v>
      </c>
      <c r="Q796" s="2">
        <v>5</v>
      </c>
      <c r="R796" s="2">
        <v>3093</v>
      </c>
    </row>
    <row r="797" spans="14:18" ht="15.75" thickBot="1" x14ac:dyDescent="0.3">
      <c r="N797" s="25" t="s">
        <v>54</v>
      </c>
      <c r="O797" s="14" t="s">
        <v>1718</v>
      </c>
      <c r="P797" s="15" t="s">
        <v>1749</v>
      </c>
      <c r="Q797" s="2">
        <v>12</v>
      </c>
      <c r="R797" s="2">
        <v>3026</v>
      </c>
    </row>
    <row r="798" spans="14:18" ht="15.75" thickBot="1" x14ac:dyDescent="0.3">
      <c r="N798" s="25" t="s">
        <v>54</v>
      </c>
      <c r="O798" s="14" t="s">
        <v>1718</v>
      </c>
      <c r="P798" s="15" t="s">
        <v>1750</v>
      </c>
      <c r="Q798" s="2">
        <v>9</v>
      </c>
      <c r="R798" s="2">
        <v>2898</v>
      </c>
    </row>
    <row r="799" spans="14:18" ht="15.75" thickBot="1" x14ac:dyDescent="0.3">
      <c r="N799" s="25" t="s">
        <v>54</v>
      </c>
      <c r="O799" s="14" t="s">
        <v>1718</v>
      </c>
      <c r="P799" s="15" t="s">
        <v>1751</v>
      </c>
      <c r="Q799" s="2">
        <v>9</v>
      </c>
      <c r="R799" s="2">
        <v>4755</v>
      </c>
    </row>
    <row r="800" spans="14:18" ht="15.75" thickBot="1" x14ac:dyDescent="0.3">
      <c r="N800" s="25" t="s">
        <v>54</v>
      </c>
      <c r="O800" s="14" t="s">
        <v>1718</v>
      </c>
      <c r="P800" s="15" t="s">
        <v>1752</v>
      </c>
      <c r="Q800" s="2">
        <v>5</v>
      </c>
      <c r="R800" s="2">
        <v>2929</v>
      </c>
    </row>
    <row r="801" spans="14:18" ht="15.75" thickBot="1" x14ac:dyDescent="0.3">
      <c r="N801" s="25" t="s">
        <v>54</v>
      </c>
      <c r="O801" s="14" t="s">
        <v>1718</v>
      </c>
      <c r="P801" s="15" t="s">
        <v>1753</v>
      </c>
      <c r="Q801" s="2">
        <v>14</v>
      </c>
      <c r="R801" s="2">
        <v>2920</v>
      </c>
    </row>
    <row r="802" spans="14:18" ht="15.75" thickBot="1" x14ac:dyDescent="0.3">
      <c r="N802" s="25" t="s">
        <v>54</v>
      </c>
      <c r="O802" s="14" t="s">
        <v>1718</v>
      </c>
      <c r="P802" s="15" t="s">
        <v>1754</v>
      </c>
      <c r="Q802" s="2">
        <v>14</v>
      </c>
      <c r="R802" s="2">
        <v>3105</v>
      </c>
    </row>
    <row r="803" spans="14:18" ht="15.75" thickBot="1" x14ac:dyDescent="0.3">
      <c r="N803" s="25" t="s">
        <v>54</v>
      </c>
      <c r="O803" s="14" t="s">
        <v>1718</v>
      </c>
      <c r="P803" s="15" t="s">
        <v>1755</v>
      </c>
      <c r="Q803" s="2">
        <v>12</v>
      </c>
      <c r="R803" s="2">
        <v>2968</v>
      </c>
    </row>
    <row r="804" spans="14:18" ht="15.75" thickBot="1" x14ac:dyDescent="0.3">
      <c r="N804" s="25" t="s">
        <v>54</v>
      </c>
      <c r="O804" s="14" t="s">
        <v>1718</v>
      </c>
      <c r="P804" s="15" t="s">
        <v>1756</v>
      </c>
      <c r="Q804" s="2">
        <v>3</v>
      </c>
      <c r="R804" s="2">
        <v>2994</v>
      </c>
    </row>
    <row r="805" spans="14:18" ht="15.75" thickBot="1" x14ac:dyDescent="0.3">
      <c r="N805" s="25" t="s">
        <v>54</v>
      </c>
      <c r="O805" s="14" t="s">
        <v>1718</v>
      </c>
      <c r="P805" s="15" t="s">
        <v>1757</v>
      </c>
      <c r="Q805" s="2">
        <v>13</v>
      </c>
      <c r="R805" s="2">
        <v>3261</v>
      </c>
    </row>
    <row r="806" spans="14:18" ht="15.75" thickBot="1" x14ac:dyDescent="0.3">
      <c r="N806" s="25" t="s">
        <v>54</v>
      </c>
      <c r="O806" s="14" t="s">
        <v>1718</v>
      </c>
      <c r="P806" s="15" t="s">
        <v>1758</v>
      </c>
      <c r="Q806" s="2">
        <v>10</v>
      </c>
      <c r="R806" s="2">
        <v>2888</v>
      </c>
    </row>
    <row r="807" spans="14:18" ht="15.75" thickBot="1" x14ac:dyDescent="0.3">
      <c r="N807" s="25" t="s">
        <v>54</v>
      </c>
      <c r="O807" s="14" t="s">
        <v>1718</v>
      </c>
      <c r="P807" s="15" t="s">
        <v>1759</v>
      </c>
      <c r="Q807" s="2">
        <v>1</v>
      </c>
      <c r="R807" s="2">
        <v>2911</v>
      </c>
    </row>
    <row r="808" spans="14:18" ht="15.75" thickBot="1" x14ac:dyDescent="0.3">
      <c r="N808" s="25" t="s">
        <v>54</v>
      </c>
      <c r="O808" s="14" t="s">
        <v>1718</v>
      </c>
      <c r="P808" s="15" t="s">
        <v>1760</v>
      </c>
      <c r="Q808" s="2">
        <v>1</v>
      </c>
      <c r="R808" s="2">
        <v>3068</v>
      </c>
    </row>
    <row r="809" spans="14:18" ht="15.75" thickBot="1" x14ac:dyDescent="0.3">
      <c r="N809" s="25" t="s">
        <v>54</v>
      </c>
      <c r="O809" s="14" t="s">
        <v>1718</v>
      </c>
      <c r="P809" s="15" t="s">
        <v>1761</v>
      </c>
      <c r="Q809" s="2">
        <v>2</v>
      </c>
      <c r="R809" s="2">
        <v>2936</v>
      </c>
    </row>
    <row r="810" spans="14:18" ht="15.75" thickBot="1" x14ac:dyDescent="0.3">
      <c r="N810" s="25" t="s">
        <v>54</v>
      </c>
      <c r="O810" s="14" t="s">
        <v>1718</v>
      </c>
      <c r="P810" s="15" t="s">
        <v>1762</v>
      </c>
      <c r="Q810" s="2">
        <v>13</v>
      </c>
      <c r="R810" s="2">
        <v>2947</v>
      </c>
    </row>
    <row r="811" spans="14:18" ht="15.75" thickBot="1" x14ac:dyDescent="0.3">
      <c r="N811" s="25" t="s">
        <v>54</v>
      </c>
      <c r="O811" s="14" t="s">
        <v>1718</v>
      </c>
      <c r="P811" s="15" t="s">
        <v>1763</v>
      </c>
      <c r="Q811" s="2">
        <v>5</v>
      </c>
      <c r="R811" s="2">
        <v>2941</v>
      </c>
    </row>
    <row r="812" spans="14:18" ht="15.75" thickBot="1" x14ac:dyDescent="0.3">
      <c r="N812" s="25" t="s">
        <v>54</v>
      </c>
      <c r="O812" s="14" t="s">
        <v>1718</v>
      </c>
      <c r="P812" s="15" t="s">
        <v>1764</v>
      </c>
      <c r="Q812" s="2">
        <v>10</v>
      </c>
      <c r="R812" s="2">
        <v>2921</v>
      </c>
    </row>
    <row r="813" spans="14:18" ht="15.75" thickBot="1" x14ac:dyDescent="0.3">
      <c r="N813" s="25" t="s">
        <v>54</v>
      </c>
      <c r="O813" s="14" t="s">
        <v>1718</v>
      </c>
      <c r="P813" s="15" t="s">
        <v>1765</v>
      </c>
      <c r="Q813" s="2">
        <v>4</v>
      </c>
      <c r="R813" s="2">
        <v>5554</v>
      </c>
    </row>
    <row r="814" spans="14:18" ht="15.75" thickBot="1" x14ac:dyDescent="0.3">
      <c r="N814" s="25" t="s">
        <v>54</v>
      </c>
      <c r="O814" s="14" t="s">
        <v>1718</v>
      </c>
      <c r="P814" s="15" t="s">
        <v>1766</v>
      </c>
      <c r="Q814" s="2">
        <v>5</v>
      </c>
      <c r="R814" s="2">
        <v>3019</v>
      </c>
    </row>
    <row r="815" spans="14:18" ht="15.75" thickBot="1" x14ac:dyDescent="0.3">
      <c r="N815" s="25" t="s">
        <v>54</v>
      </c>
      <c r="O815" s="14" t="s">
        <v>1718</v>
      </c>
      <c r="P815" s="15" t="s">
        <v>1767</v>
      </c>
      <c r="Q815" s="2">
        <v>10</v>
      </c>
      <c r="R815" s="2">
        <v>2902</v>
      </c>
    </row>
    <row r="816" spans="14:18" ht="15.75" thickBot="1" x14ac:dyDescent="0.3">
      <c r="N816" s="25" t="s">
        <v>54</v>
      </c>
      <c r="O816" s="14" t="s">
        <v>1718</v>
      </c>
      <c r="P816" s="15" t="s">
        <v>1768</v>
      </c>
      <c r="Q816" s="2">
        <v>11</v>
      </c>
      <c r="R816" s="2">
        <v>3015</v>
      </c>
    </row>
    <row r="817" spans="14:18" ht="15.75" thickBot="1" x14ac:dyDescent="0.3">
      <c r="N817" s="25" t="s">
        <v>54</v>
      </c>
      <c r="O817" s="14" t="s">
        <v>1718</v>
      </c>
      <c r="P817" s="15" t="s">
        <v>1769</v>
      </c>
      <c r="Q817" s="2">
        <v>12</v>
      </c>
      <c r="R817" s="2">
        <v>2963</v>
      </c>
    </row>
    <row r="818" spans="14:18" ht="15.75" thickBot="1" x14ac:dyDescent="0.3">
      <c r="N818" s="25" t="s">
        <v>54</v>
      </c>
      <c r="O818" s="14" t="s">
        <v>1718</v>
      </c>
      <c r="P818" s="15" t="s">
        <v>1770</v>
      </c>
      <c r="Q818" s="2">
        <v>7</v>
      </c>
      <c r="R818" s="2">
        <v>2904</v>
      </c>
    </row>
    <row r="819" spans="14:18" ht="15.75" thickBot="1" x14ac:dyDescent="0.3">
      <c r="N819" s="25" t="s">
        <v>54</v>
      </c>
      <c r="O819" s="14" t="s">
        <v>1718</v>
      </c>
      <c r="P819" s="15" t="s">
        <v>1771</v>
      </c>
      <c r="Q819" s="2">
        <v>13</v>
      </c>
      <c r="R819" s="2">
        <v>2933</v>
      </c>
    </row>
    <row r="820" spans="14:18" ht="15.75" thickBot="1" x14ac:dyDescent="0.3">
      <c r="N820" s="25" t="s">
        <v>54</v>
      </c>
      <c r="O820" s="14" t="s">
        <v>1718</v>
      </c>
      <c r="P820" s="15" t="s">
        <v>1772</v>
      </c>
      <c r="Q820" s="2">
        <v>3</v>
      </c>
      <c r="R820" s="2">
        <v>2961</v>
      </c>
    </row>
    <row r="821" spans="14:18" ht="15.75" thickBot="1" x14ac:dyDescent="0.3">
      <c r="N821" s="25" t="s">
        <v>54</v>
      </c>
      <c r="O821" s="14" t="s">
        <v>1718</v>
      </c>
      <c r="P821" s="15" t="s">
        <v>1773</v>
      </c>
      <c r="Q821" s="2">
        <v>6</v>
      </c>
      <c r="R821" s="2">
        <v>2931</v>
      </c>
    </row>
    <row r="822" spans="14:18" ht="15.75" thickBot="1" x14ac:dyDescent="0.3">
      <c r="N822" s="25" t="s">
        <v>54</v>
      </c>
      <c r="O822" s="14" t="s">
        <v>1718</v>
      </c>
      <c r="P822" s="15" t="s">
        <v>1774</v>
      </c>
      <c r="Q822" s="2">
        <v>4</v>
      </c>
      <c r="R822" s="2">
        <v>2896</v>
      </c>
    </row>
    <row r="823" spans="14:18" ht="15.75" thickBot="1" x14ac:dyDescent="0.3">
      <c r="N823" s="25" t="s">
        <v>54</v>
      </c>
      <c r="O823" s="14" t="s">
        <v>1718</v>
      </c>
      <c r="P823" s="15" t="s">
        <v>1775</v>
      </c>
      <c r="Q823" s="2">
        <v>13</v>
      </c>
      <c r="R823" s="2">
        <v>2959</v>
      </c>
    </row>
    <row r="824" spans="14:18" ht="15.75" thickBot="1" x14ac:dyDescent="0.3">
      <c r="N824" s="25" t="s">
        <v>54</v>
      </c>
      <c r="O824" s="14" t="s">
        <v>1718</v>
      </c>
      <c r="P824" s="15" t="s">
        <v>1776</v>
      </c>
      <c r="Q824" s="2">
        <v>10</v>
      </c>
      <c r="R824" s="2">
        <v>2998</v>
      </c>
    </row>
    <row r="825" spans="14:18" ht="15.75" thickBot="1" x14ac:dyDescent="0.3">
      <c r="N825" s="25" t="s">
        <v>54</v>
      </c>
      <c r="O825" s="14" t="s">
        <v>1718</v>
      </c>
      <c r="P825" s="15" t="s">
        <v>1777</v>
      </c>
      <c r="Q825" s="2">
        <v>7</v>
      </c>
      <c r="R825" s="2">
        <v>2984</v>
      </c>
    </row>
    <row r="826" spans="14:18" ht="15.75" thickBot="1" x14ac:dyDescent="0.3">
      <c r="N826" s="25" t="s">
        <v>54</v>
      </c>
      <c r="O826" s="14" t="s">
        <v>1718</v>
      </c>
      <c r="P826" s="15" t="s">
        <v>1778</v>
      </c>
      <c r="Q826" s="2">
        <v>7</v>
      </c>
      <c r="R826" s="2">
        <v>2985</v>
      </c>
    </row>
    <row r="827" spans="14:18" ht="15.75" thickBot="1" x14ac:dyDescent="0.3">
      <c r="N827" s="25" t="s">
        <v>54</v>
      </c>
      <c r="O827" s="14" t="s">
        <v>1718</v>
      </c>
      <c r="P827" s="15" t="s">
        <v>1779</v>
      </c>
      <c r="Q827" s="2">
        <v>9</v>
      </c>
      <c r="R827" s="2">
        <v>3148</v>
      </c>
    </row>
    <row r="828" spans="14:18" ht="15.75" thickBot="1" x14ac:dyDescent="0.3">
      <c r="N828" s="25" t="s">
        <v>54</v>
      </c>
      <c r="O828" s="14" t="s">
        <v>1718</v>
      </c>
      <c r="P828" s="15" t="s">
        <v>1780</v>
      </c>
      <c r="Q828" s="2">
        <v>14</v>
      </c>
      <c r="R828" s="2">
        <v>5018</v>
      </c>
    </row>
    <row r="829" spans="14:18" ht="15.75" thickBot="1" x14ac:dyDescent="0.3">
      <c r="N829" s="25" t="s">
        <v>54</v>
      </c>
      <c r="O829" s="14" t="s">
        <v>1718</v>
      </c>
      <c r="P829" s="15" t="s">
        <v>1781</v>
      </c>
      <c r="Q829" s="2">
        <v>7</v>
      </c>
      <c r="R829" s="2">
        <v>2969</v>
      </c>
    </row>
    <row r="830" spans="14:18" ht="15.75" thickBot="1" x14ac:dyDescent="0.3">
      <c r="N830" s="25" t="s">
        <v>54</v>
      </c>
      <c r="O830" s="14" t="s">
        <v>1718</v>
      </c>
      <c r="P830" s="15" t="s">
        <v>1782</v>
      </c>
      <c r="Q830" s="2">
        <v>3</v>
      </c>
      <c r="R830" s="2">
        <v>2972</v>
      </c>
    </row>
    <row r="831" spans="14:18" ht="15.75" thickBot="1" x14ac:dyDescent="0.3">
      <c r="N831" s="25" t="s">
        <v>54</v>
      </c>
      <c r="O831" s="14" t="s">
        <v>1718</v>
      </c>
      <c r="P831" s="15" t="s">
        <v>1783</v>
      </c>
      <c r="Q831" s="2">
        <v>11</v>
      </c>
      <c r="R831" s="2">
        <v>3249</v>
      </c>
    </row>
    <row r="832" spans="14:18" ht="15.75" thickBot="1" x14ac:dyDescent="0.3">
      <c r="N832" s="25" t="s">
        <v>54</v>
      </c>
      <c r="O832" s="14" t="s">
        <v>1718</v>
      </c>
      <c r="P832" s="15" t="s">
        <v>1784</v>
      </c>
      <c r="Q832" s="2">
        <v>9</v>
      </c>
      <c r="R832" s="2">
        <v>2989</v>
      </c>
    </row>
    <row r="833" spans="14:18" ht="15.75" thickBot="1" x14ac:dyDescent="0.3">
      <c r="N833" s="25" t="s">
        <v>54</v>
      </c>
      <c r="O833" s="14" t="s">
        <v>1718</v>
      </c>
      <c r="P833" s="15" t="s">
        <v>1785</v>
      </c>
      <c r="Q833" s="2">
        <v>3</v>
      </c>
      <c r="R833" s="2">
        <v>2964</v>
      </c>
    </row>
    <row r="834" spans="14:18" ht="15.75" thickBot="1" x14ac:dyDescent="0.3">
      <c r="N834" s="25" t="s">
        <v>54</v>
      </c>
      <c r="O834" s="14" t="s">
        <v>1718</v>
      </c>
      <c r="P834" s="15" t="s">
        <v>1786</v>
      </c>
      <c r="Q834" s="2">
        <v>11</v>
      </c>
      <c r="R834" s="2">
        <v>2999</v>
      </c>
    </row>
    <row r="835" spans="14:18" ht="15.75" thickBot="1" x14ac:dyDescent="0.3">
      <c r="N835" s="25" t="s">
        <v>54</v>
      </c>
      <c r="O835" s="14" t="s">
        <v>1718</v>
      </c>
      <c r="P835" s="15" t="s">
        <v>1787</v>
      </c>
      <c r="Q835" s="2">
        <v>11</v>
      </c>
      <c r="R835" s="2">
        <v>2899</v>
      </c>
    </row>
    <row r="836" spans="14:18" ht="15.75" thickBot="1" x14ac:dyDescent="0.3">
      <c r="N836" s="25" t="s">
        <v>54</v>
      </c>
      <c r="O836" s="14" t="s">
        <v>1718</v>
      </c>
      <c r="P836" s="15" t="s">
        <v>1788</v>
      </c>
      <c r="Q836" s="2">
        <v>9</v>
      </c>
      <c r="R836" s="2">
        <v>3181</v>
      </c>
    </row>
    <row r="837" spans="14:18" ht="15.75" thickBot="1" x14ac:dyDescent="0.3">
      <c r="N837" s="25" t="s">
        <v>54</v>
      </c>
      <c r="O837" s="14" t="s">
        <v>1718</v>
      </c>
      <c r="P837" s="15" t="s">
        <v>1789</v>
      </c>
      <c r="Q837" s="2">
        <v>4</v>
      </c>
      <c r="R837" s="2">
        <v>3135</v>
      </c>
    </row>
    <row r="838" spans="14:18" ht="15.75" thickBot="1" x14ac:dyDescent="0.3">
      <c r="N838" s="25" t="s">
        <v>54</v>
      </c>
      <c r="O838" s="14" t="s">
        <v>1718</v>
      </c>
      <c r="P838" s="15" t="s">
        <v>1790</v>
      </c>
      <c r="Q838" s="2">
        <v>1</v>
      </c>
      <c r="R838" s="2">
        <v>4757</v>
      </c>
    </row>
    <row r="839" spans="14:18" ht="15.75" thickBot="1" x14ac:dyDescent="0.3">
      <c r="N839" s="25" t="s">
        <v>54</v>
      </c>
      <c r="O839" s="14" t="s">
        <v>1718</v>
      </c>
      <c r="P839" s="15" t="s">
        <v>1791</v>
      </c>
      <c r="Q839" s="2">
        <v>1</v>
      </c>
      <c r="R839" s="2">
        <v>3178</v>
      </c>
    </row>
    <row r="840" spans="14:18" ht="15.75" thickBot="1" x14ac:dyDescent="0.3">
      <c r="N840" s="25" t="s">
        <v>54</v>
      </c>
      <c r="O840" s="14" t="s">
        <v>1718</v>
      </c>
      <c r="P840" s="15" t="s">
        <v>1792</v>
      </c>
      <c r="Q840" s="2">
        <v>13</v>
      </c>
      <c r="R840" s="2">
        <v>6848</v>
      </c>
    </row>
    <row r="841" spans="14:18" ht="15.75" thickBot="1" x14ac:dyDescent="0.3">
      <c r="N841" s="25" t="s">
        <v>54</v>
      </c>
      <c r="O841" s="14" t="s">
        <v>1718</v>
      </c>
      <c r="P841" s="15" t="s">
        <v>1793</v>
      </c>
      <c r="Q841" s="2">
        <v>9</v>
      </c>
      <c r="R841" s="2">
        <v>2992</v>
      </c>
    </row>
    <row r="842" spans="14:18" ht="15.75" thickBot="1" x14ac:dyDescent="0.3">
      <c r="N842" s="25" t="s">
        <v>54</v>
      </c>
      <c r="O842" s="14" t="s">
        <v>1718</v>
      </c>
      <c r="P842" s="15" t="s">
        <v>1794</v>
      </c>
      <c r="Q842" s="2">
        <v>12</v>
      </c>
      <c r="R842" s="2">
        <v>3025</v>
      </c>
    </row>
    <row r="843" spans="14:18" ht="15.75" thickBot="1" x14ac:dyDescent="0.3">
      <c r="N843" s="25" t="s">
        <v>54</v>
      </c>
      <c r="O843" s="14" t="s">
        <v>1718</v>
      </c>
      <c r="P843" s="15" t="s">
        <v>1795</v>
      </c>
      <c r="Q843" s="2">
        <v>11</v>
      </c>
      <c r="R843" s="2">
        <v>3032</v>
      </c>
    </row>
    <row r="844" spans="14:18" ht="15.75" thickBot="1" x14ac:dyDescent="0.3">
      <c r="N844" s="25" t="s">
        <v>54</v>
      </c>
      <c r="O844" s="14" t="s">
        <v>1718</v>
      </c>
      <c r="P844" s="15" t="s">
        <v>1796</v>
      </c>
      <c r="Q844" s="2">
        <v>7</v>
      </c>
      <c r="R844" s="2">
        <v>3051</v>
      </c>
    </row>
    <row r="845" spans="14:18" ht="15.75" thickBot="1" x14ac:dyDescent="0.3">
      <c r="N845" s="25" t="s">
        <v>54</v>
      </c>
      <c r="O845" s="14" t="s">
        <v>1718</v>
      </c>
      <c r="P845" s="15" t="s">
        <v>1797</v>
      </c>
      <c r="Q845" s="2">
        <v>10</v>
      </c>
      <c r="R845" s="2">
        <v>3077</v>
      </c>
    </row>
    <row r="846" spans="14:18" ht="15.75" thickBot="1" x14ac:dyDescent="0.3">
      <c r="N846" s="25" t="s">
        <v>54</v>
      </c>
      <c r="O846" s="14" t="s">
        <v>1718</v>
      </c>
      <c r="P846" s="15" t="s">
        <v>1798</v>
      </c>
      <c r="Q846" s="2">
        <v>7</v>
      </c>
      <c r="R846" s="2">
        <v>3209</v>
      </c>
    </row>
    <row r="847" spans="14:18" ht="15.75" thickBot="1" x14ac:dyDescent="0.3">
      <c r="N847" s="25" t="s">
        <v>54</v>
      </c>
      <c r="O847" s="14" t="s">
        <v>1718</v>
      </c>
      <c r="P847" s="15" t="s">
        <v>1799</v>
      </c>
      <c r="Q847" s="2">
        <v>13</v>
      </c>
      <c r="R847" s="2">
        <v>5526</v>
      </c>
    </row>
    <row r="848" spans="14:18" ht="15.75" thickBot="1" x14ac:dyDescent="0.3">
      <c r="N848" s="25" t="s">
        <v>54</v>
      </c>
      <c r="O848" s="14" t="s">
        <v>1718</v>
      </c>
      <c r="P848" s="15" t="s">
        <v>1800</v>
      </c>
      <c r="Q848" s="2">
        <v>7</v>
      </c>
      <c r="R848" s="2">
        <v>3016</v>
      </c>
    </row>
    <row r="849" spans="14:18" ht="15.75" thickBot="1" x14ac:dyDescent="0.3">
      <c r="N849" s="25" t="s">
        <v>54</v>
      </c>
      <c r="O849" s="14" t="s">
        <v>1718</v>
      </c>
      <c r="P849" s="15" t="s">
        <v>1801</v>
      </c>
      <c r="Q849" s="2">
        <v>9</v>
      </c>
      <c r="R849" s="2">
        <v>3189</v>
      </c>
    </row>
    <row r="850" spans="14:18" ht="15.75" thickBot="1" x14ac:dyDescent="0.3">
      <c r="N850" s="25" t="s">
        <v>54</v>
      </c>
      <c r="O850" s="14" t="s">
        <v>1718</v>
      </c>
      <c r="P850" s="15" t="s">
        <v>1802</v>
      </c>
      <c r="Q850" s="2">
        <v>9</v>
      </c>
      <c r="R850" s="2">
        <v>3186</v>
      </c>
    </row>
    <row r="851" spans="14:18" ht="15.75" thickBot="1" x14ac:dyDescent="0.3">
      <c r="N851" s="25" t="s">
        <v>54</v>
      </c>
      <c r="O851" s="14" t="s">
        <v>1718</v>
      </c>
      <c r="P851" s="15" t="s">
        <v>1803</v>
      </c>
      <c r="Q851" s="2">
        <v>9</v>
      </c>
      <c r="R851" s="2">
        <v>3180</v>
      </c>
    </row>
    <row r="852" spans="14:18" ht="15.75" thickBot="1" x14ac:dyDescent="0.3">
      <c r="N852" s="25" t="s">
        <v>54</v>
      </c>
      <c r="O852" s="14" t="s">
        <v>1718</v>
      </c>
      <c r="P852" s="15" t="s">
        <v>1804</v>
      </c>
      <c r="Q852" s="2">
        <v>9</v>
      </c>
      <c r="R852" s="2">
        <v>3262</v>
      </c>
    </row>
    <row r="853" spans="14:18" ht="15.75" thickBot="1" x14ac:dyDescent="0.3">
      <c r="N853" s="25" t="s">
        <v>54</v>
      </c>
      <c r="O853" s="14" t="s">
        <v>1718</v>
      </c>
      <c r="P853" s="15" t="s">
        <v>1805</v>
      </c>
      <c r="Q853" s="2">
        <v>9</v>
      </c>
      <c r="R853" s="2">
        <v>3188</v>
      </c>
    </row>
    <row r="854" spans="14:18" ht="15.75" thickBot="1" x14ac:dyDescent="0.3">
      <c r="N854" s="25" t="s">
        <v>54</v>
      </c>
      <c r="O854" s="14" t="s">
        <v>1718</v>
      </c>
      <c r="P854" s="15" t="s">
        <v>1806</v>
      </c>
      <c r="Q854" s="2">
        <v>9</v>
      </c>
      <c r="R854" s="2">
        <v>3184</v>
      </c>
    </row>
    <row r="855" spans="14:18" ht="15.75" thickBot="1" x14ac:dyDescent="0.3">
      <c r="N855" s="25" t="s">
        <v>54</v>
      </c>
      <c r="O855" s="14" t="s">
        <v>1718</v>
      </c>
      <c r="P855" s="15" t="s">
        <v>1807</v>
      </c>
      <c r="Q855" s="2">
        <v>4</v>
      </c>
      <c r="R855" s="2">
        <v>3185</v>
      </c>
    </row>
    <row r="856" spans="14:18" ht="15.75" thickBot="1" x14ac:dyDescent="0.3">
      <c r="N856" s="25" t="s">
        <v>54</v>
      </c>
      <c r="O856" s="14" t="s">
        <v>1718</v>
      </c>
      <c r="P856" s="15" t="s">
        <v>1808</v>
      </c>
      <c r="Q856" s="2">
        <v>4</v>
      </c>
      <c r="R856" s="2">
        <v>3183</v>
      </c>
    </row>
    <row r="857" spans="14:18" ht="15.75" thickBot="1" x14ac:dyDescent="0.3">
      <c r="N857" s="25" t="s">
        <v>54</v>
      </c>
      <c r="O857" s="14" t="s">
        <v>1718</v>
      </c>
      <c r="P857" s="15" t="s">
        <v>1809</v>
      </c>
      <c r="Q857" s="2">
        <v>4</v>
      </c>
      <c r="R857" s="2">
        <v>3182</v>
      </c>
    </row>
    <row r="858" spans="14:18" ht="15.75" thickBot="1" x14ac:dyDescent="0.3">
      <c r="N858" s="25" t="s">
        <v>54</v>
      </c>
      <c r="O858" s="14" t="s">
        <v>1718</v>
      </c>
      <c r="P858" s="15" t="s">
        <v>1810</v>
      </c>
      <c r="Q858" s="2">
        <v>4</v>
      </c>
      <c r="R858" s="2">
        <v>3190</v>
      </c>
    </row>
    <row r="859" spans="14:18" ht="15.75" thickBot="1" x14ac:dyDescent="0.3">
      <c r="N859" s="25" t="s">
        <v>54</v>
      </c>
      <c r="O859" s="14" t="s">
        <v>1718</v>
      </c>
      <c r="P859" s="15" t="s">
        <v>1811</v>
      </c>
      <c r="Q859" s="2">
        <v>11</v>
      </c>
      <c r="R859" s="2">
        <v>2975</v>
      </c>
    </row>
    <row r="860" spans="14:18" ht="15.75" thickBot="1" x14ac:dyDescent="0.3">
      <c r="N860" s="25" t="s">
        <v>54</v>
      </c>
      <c r="O860" s="14" t="s">
        <v>1718</v>
      </c>
      <c r="P860" s="15" t="s">
        <v>1812</v>
      </c>
      <c r="Q860" s="2">
        <v>11</v>
      </c>
      <c r="R860" s="2">
        <v>3141</v>
      </c>
    </row>
    <row r="861" spans="14:18" ht="15.75" thickBot="1" x14ac:dyDescent="0.3">
      <c r="N861" s="25" t="s">
        <v>54</v>
      </c>
      <c r="O861" s="14" t="s">
        <v>1718</v>
      </c>
      <c r="P861" s="15" t="s">
        <v>1813</v>
      </c>
      <c r="Q861" s="2">
        <v>2</v>
      </c>
      <c r="R861" s="2">
        <v>2954</v>
      </c>
    </row>
    <row r="862" spans="14:18" ht="15.75" thickBot="1" x14ac:dyDescent="0.3">
      <c r="N862" s="25" t="s">
        <v>54</v>
      </c>
      <c r="O862" s="14" t="s">
        <v>1718</v>
      </c>
      <c r="P862" s="15" t="s">
        <v>1814</v>
      </c>
      <c r="Q862" s="2">
        <v>10</v>
      </c>
      <c r="R862" s="2">
        <v>3120</v>
      </c>
    </row>
    <row r="863" spans="14:18" ht="15.75" thickBot="1" x14ac:dyDescent="0.3">
      <c r="N863" s="25" t="s">
        <v>54</v>
      </c>
      <c r="O863" s="14" t="s">
        <v>1718</v>
      </c>
      <c r="P863" s="15" t="s">
        <v>1815</v>
      </c>
      <c r="Q863" s="2">
        <v>3</v>
      </c>
      <c r="R863" s="2">
        <v>3048</v>
      </c>
    </row>
    <row r="864" spans="14:18" ht="15.75" thickBot="1" x14ac:dyDescent="0.3">
      <c r="N864" s="25" t="s">
        <v>54</v>
      </c>
      <c r="O864" s="14" t="s">
        <v>1718</v>
      </c>
      <c r="P864" s="15" t="s">
        <v>1816</v>
      </c>
      <c r="Q864" s="2">
        <v>3</v>
      </c>
      <c r="R864" s="2">
        <v>5745</v>
      </c>
    </row>
    <row r="865" spans="14:18" ht="15.75" thickBot="1" x14ac:dyDescent="0.3">
      <c r="N865" s="25" t="s">
        <v>54</v>
      </c>
      <c r="O865" s="14" t="s">
        <v>1718</v>
      </c>
      <c r="P865" s="15" t="s">
        <v>1817</v>
      </c>
      <c r="Q865" s="2">
        <v>5</v>
      </c>
      <c r="R865" s="2">
        <v>3241</v>
      </c>
    </row>
    <row r="866" spans="14:18" ht="15.75" thickBot="1" x14ac:dyDescent="0.3">
      <c r="N866" s="25" t="s">
        <v>54</v>
      </c>
      <c r="O866" s="14" t="s">
        <v>1718</v>
      </c>
      <c r="P866" s="15" t="s">
        <v>1818</v>
      </c>
      <c r="Q866" s="2">
        <v>5</v>
      </c>
      <c r="R866" s="2">
        <v>3053</v>
      </c>
    </row>
    <row r="867" spans="14:18" ht="15.75" thickBot="1" x14ac:dyDescent="0.3">
      <c r="N867" s="25" t="s">
        <v>54</v>
      </c>
      <c r="O867" s="14" t="s">
        <v>1718</v>
      </c>
      <c r="P867" s="15" t="s">
        <v>1819</v>
      </c>
      <c r="Q867" s="2">
        <v>5</v>
      </c>
      <c r="R867" s="2">
        <v>3933</v>
      </c>
    </row>
    <row r="868" spans="14:18" ht="15.75" thickBot="1" x14ac:dyDescent="0.3">
      <c r="N868" s="25" t="s">
        <v>54</v>
      </c>
      <c r="O868" s="14" t="s">
        <v>1718</v>
      </c>
      <c r="P868" s="15" t="s">
        <v>1820</v>
      </c>
      <c r="Q868" s="2">
        <v>2</v>
      </c>
      <c r="R868" s="2">
        <v>3219</v>
      </c>
    </row>
    <row r="869" spans="14:18" ht="15.75" thickBot="1" x14ac:dyDescent="0.3">
      <c r="N869" s="25" t="s">
        <v>54</v>
      </c>
      <c r="O869" s="14" t="s">
        <v>1718</v>
      </c>
      <c r="P869" s="15" t="s">
        <v>1821</v>
      </c>
      <c r="Q869" s="2">
        <v>9</v>
      </c>
      <c r="R869" s="2">
        <v>3018</v>
      </c>
    </row>
    <row r="870" spans="14:18" ht="15.75" thickBot="1" x14ac:dyDescent="0.3">
      <c r="N870" s="25" t="s">
        <v>54</v>
      </c>
      <c r="O870" s="14" t="s">
        <v>1718</v>
      </c>
      <c r="P870" s="15" t="s">
        <v>1822</v>
      </c>
      <c r="Q870" s="2">
        <v>2</v>
      </c>
      <c r="R870" s="2">
        <v>3126</v>
      </c>
    </row>
    <row r="871" spans="14:18" ht="15.75" thickBot="1" x14ac:dyDescent="0.3">
      <c r="N871" s="25" t="s">
        <v>54</v>
      </c>
      <c r="O871" s="14" t="s">
        <v>1718</v>
      </c>
      <c r="P871" s="15" t="s">
        <v>1823</v>
      </c>
      <c r="Q871" s="2">
        <v>3</v>
      </c>
      <c r="R871" s="2">
        <v>2967</v>
      </c>
    </row>
    <row r="872" spans="14:18" ht="15.75" thickBot="1" x14ac:dyDescent="0.3">
      <c r="N872" s="25" t="s">
        <v>54</v>
      </c>
      <c r="O872" s="14" t="s">
        <v>1718</v>
      </c>
      <c r="P872" s="15" t="s">
        <v>1824</v>
      </c>
      <c r="Q872" s="2">
        <v>2</v>
      </c>
      <c r="R872" s="2">
        <v>2917</v>
      </c>
    </row>
    <row r="873" spans="14:18" ht="15.75" thickBot="1" x14ac:dyDescent="0.3">
      <c r="N873" s="25" t="s">
        <v>54</v>
      </c>
      <c r="O873" s="14" t="s">
        <v>1718</v>
      </c>
      <c r="P873" s="15" t="s">
        <v>1825</v>
      </c>
      <c r="Q873" s="2">
        <v>6</v>
      </c>
      <c r="R873" s="2">
        <v>3066</v>
      </c>
    </row>
    <row r="874" spans="14:18" ht="15.75" thickBot="1" x14ac:dyDescent="0.3">
      <c r="N874" s="25" t="s">
        <v>54</v>
      </c>
      <c r="O874" s="14" t="s">
        <v>1718</v>
      </c>
      <c r="P874" s="15" t="s">
        <v>1826</v>
      </c>
      <c r="Q874" s="2">
        <v>14</v>
      </c>
      <c r="R874" s="2">
        <v>3070</v>
      </c>
    </row>
    <row r="875" spans="14:18" ht="15.75" thickBot="1" x14ac:dyDescent="0.3">
      <c r="N875" s="25" t="s">
        <v>54</v>
      </c>
      <c r="O875" s="14" t="s">
        <v>1718</v>
      </c>
      <c r="P875" s="15" t="s">
        <v>1827</v>
      </c>
      <c r="Q875" s="2">
        <v>12</v>
      </c>
      <c r="R875" s="2">
        <v>2901</v>
      </c>
    </row>
    <row r="876" spans="14:18" ht="15.75" thickBot="1" x14ac:dyDescent="0.3">
      <c r="N876" s="25" t="s">
        <v>54</v>
      </c>
      <c r="O876" s="14" t="s">
        <v>1718</v>
      </c>
      <c r="P876" s="15" t="s">
        <v>1828</v>
      </c>
      <c r="Q876" s="2">
        <v>12</v>
      </c>
      <c r="R876" s="2">
        <v>3118</v>
      </c>
    </row>
    <row r="877" spans="14:18" ht="15.75" thickBot="1" x14ac:dyDescent="0.3">
      <c r="N877" s="25" t="s">
        <v>54</v>
      </c>
      <c r="O877" s="14" t="s">
        <v>1718</v>
      </c>
      <c r="P877" s="15" t="s">
        <v>1829</v>
      </c>
      <c r="Q877" s="2">
        <v>3</v>
      </c>
      <c r="R877" s="2">
        <v>3193</v>
      </c>
    </row>
    <row r="878" spans="14:18" ht="15.75" thickBot="1" x14ac:dyDescent="0.3">
      <c r="N878" s="25" t="s">
        <v>54</v>
      </c>
      <c r="O878" s="14" t="s">
        <v>1718</v>
      </c>
      <c r="P878" s="15" t="s">
        <v>1830</v>
      </c>
      <c r="Q878" s="2">
        <v>10</v>
      </c>
      <c r="R878" s="2">
        <v>2935</v>
      </c>
    </row>
    <row r="879" spans="14:18" ht="15.75" thickBot="1" x14ac:dyDescent="0.3">
      <c r="N879" s="25" t="s">
        <v>54</v>
      </c>
      <c r="O879" s="14" t="s">
        <v>1718</v>
      </c>
      <c r="P879" s="15" t="s">
        <v>1831</v>
      </c>
      <c r="Q879" s="2">
        <v>11</v>
      </c>
      <c r="R879" s="2">
        <v>3246</v>
      </c>
    </row>
    <row r="880" spans="14:18" ht="15.75" thickBot="1" x14ac:dyDescent="0.3">
      <c r="N880" s="25" t="s">
        <v>54</v>
      </c>
      <c r="O880" s="14" t="s">
        <v>1718</v>
      </c>
      <c r="P880" s="15" t="s">
        <v>1832</v>
      </c>
      <c r="Q880" s="2">
        <v>4</v>
      </c>
      <c r="R880" s="2">
        <v>3056</v>
      </c>
    </row>
    <row r="881" spans="14:18" ht="15.75" thickBot="1" x14ac:dyDescent="0.3">
      <c r="N881" s="25" t="s">
        <v>54</v>
      </c>
      <c r="O881" s="14" t="s">
        <v>1718</v>
      </c>
      <c r="P881" s="15" t="s">
        <v>1833</v>
      </c>
      <c r="Q881" s="2">
        <v>9</v>
      </c>
      <c r="R881" s="2">
        <v>3144</v>
      </c>
    </row>
    <row r="882" spans="14:18" ht="15.75" thickBot="1" x14ac:dyDescent="0.3">
      <c r="N882" s="25" t="s">
        <v>54</v>
      </c>
      <c r="O882" s="14" t="s">
        <v>1718</v>
      </c>
      <c r="P882" s="15" t="s">
        <v>1834</v>
      </c>
      <c r="Q882" s="2">
        <v>7</v>
      </c>
      <c r="R882" s="2">
        <v>2892</v>
      </c>
    </row>
    <row r="883" spans="14:18" ht="15.75" thickBot="1" x14ac:dyDescent="0.3">
      <c r="N883" s="25" t="s">
        <v>54</v>
      </c>
      <c r="O883" s="14" t="s">
        <v>1718</v>
      </c>
      <c r="P883" s="15" t="s">
        <v>1835</v>
      </c>
      <c r="Q883" s="2">
        <v>12</v>
      </c>
      <c r="R883" s="2">
        <v>3062</v>
      </c>
    </row>
    <row r="884" spans="14:18" ht="15.75" thickBot="1" x14ac:dyDescent="0.3">
      <c r="N884" s="25" t="s">
        <v>54</v>
      </c>
      <c r="O884" s="14" t="s">
        <v>1718</v>
      </c>
      <c r="P884" s="15" t="s">
        <v>1836</v>
      </c>
      <c r="Q884" s="2">
        <v>12</v>
      </c>
      <c r="R884" s="2">
        <v>3063</v>
      </c>
    </row>
    <row r="885" spans="14:18" ht="15.75" thickBot="1" x14ac:dyDescent="0.3">
      <c r="N885" s="25" t="s">
        <v>54</v>
      </c>
      <c r="O885" s="14" t="s">
        <v>1718</v>
      </c>
      <c r="P885" s="15" t="s">
        <v>1837</v>
      </c>
      <c r="Q885" s="2">
        <v>12</v>
      </c>
      <c r="R885" s="2">
        <v>3061</v>
      </c>
    </row>
    <row r="886" spans="14:18" ht="15.75" thickBot="1" x14ac:dyDescent="0.3">
      <c r="N886" s="25" t="s">
        <v>54</v>
      </c>
      <c r="O886" s="14" t="s">
        <v>1718</v>
      </c>
      <c r="P886" s="15" t="s">
        <v>1838</v>
      </c>
      <c r="Q886" s="2">
        <v>12</v>
      </c>
      <c r="R886" s="2">
        <v>3245</v>
      </c>
    </row>
    <row r="887" spans="14:18" ht="15.75" thickBot="1" x14ac:dyDescent="0.3">
      <c r="N887" s="25" t="s">
        <v>54</v>
      </c>
      <c r="O887" s="14" t="s">
        <v>1718</v>
      </c>
      <c r="P887" s="15" t="s">
        <v>1839</v>
      </c>
      <c r="Q887" s="2">
        <v>12</v>
      </c>
      <c r="R887" s="2">
        <v>3082</v>
      </c>
    </row>
    <row r="888" spans="14:18" ht="15.75" thickBot="1" x14ac:dyDescent="0.3">
      <c r="N888" s="25" t="s">
        <v>54</v>
      </c>
      <c r="O888" s="14" t="s">
        <v>1718</v>
      </c>
      <c r="P888" s="15" t="s">
        <v>1840</v>
      </c>
      <c r="Q888" s="2">
        <v>12</v>
      </c>
      <c r="R888" s="2">
        <v>3113</v>
      </c>
    </row>
    <row r="889" spans="14:18" ht="15.75" thickBot="1" x14ac:dyDescent="0.3">
      <c r="N889" s="25" t="s">
        <v>54</v>
      </c>
      <c r="O889" s="14" t="s">
        <v>1718</v>
      </c>
      <c r="P889" s="15" t="s">
        <v>1841</v>
      </c>
      <c r="Q889" s="2">
        <v>11</v>
      </c>
      <c r="R889" s="2">
        <v>3012</v>
      </c>
    </row>
    <row r="890" spans="14:18" ht="15.75" thickBot="1" x14ac:dyDescent="0.3">
      <c r="N890" s="25" t="s">
        <v>54</v>
      </c>
      <c r="O890" s="14" t="s">
        <v>1718</v>
      </c>
      <c r="P890" s="15" t="s">
        <v>1842</v>
      </c>
      <c r="Q890" s="2">
        <v>11</v>
      </c>
      <c r="R890" s="2">
        <v>3010</v>
      </c>
    </row>
    <row r="891" spans="14:18" ht="15.75" thickBot="1" x14ac:dyDescent="0.3">
      <c r="N891" s="25" t="s">
        <v>54</v>
      </c>
      <c r="O891" s="14" t="s">
        <v>1718</v>
      </c>
      <c r="P891" s="15" t="s">
        <v>1843</v>
      </c>
      <c r="Q891" s="2">
        <v>11</v>
      </c>
      <c r="R891" s="2">
        <v>3009</v>
      </c>
    </row>
    <row r="892" spans="14:18" ht="15.75" thickBot="1" x14ac:dyDescent="0.3">
      <c r="N892" s="25" t="s">
        <v>54</v>
      </c>
      <c r="O892" s="14" t="s">
        <v>1718</v>
      </c>
      <c r="P892" s="15" t="s">
        <v>1844</v>
      </c>
      <c r="Q892" s="2">
        <v>11</v>
      </c>
      <c r="R892" s="2">
        <v>3142</v>
      </c>
    </row>
    <row r="893" spans="14:18" ht="15.75" thickBot="1" x14ac:dyDescent="0.3">
      <c r="N893" s="25" t="s">
        <v>54</v>
      </c>
      <c r="O893" s="14" t="s">
        <v>1718</v>
      </c>
      <c r="P893" s="15" t="s">
        <v>1845</v>
      </c>
      <c r="Q893" s="2">
        <v>11</v>
      </c>
      <c r="R893" s="2">
        <v>2993</v>
      </c>
    </row>
    <row r="894" spans="14:18" ht="15.75" thickBot="1" x14ac:dyDescent="0.3">
      <c r="N894" s="25" t="s">
        <v>54</v>
      </c>
      <c r="O894" s="14" t="s">
        <v>1718</v>
      </c>
      <c r="P894" s="15" t="s">
        <v>1846</v>
      </c>
      <c r="Q894" s="2">
        <v>11</v>
      </c>
      <c r="R894" s="2">
        <v>3011</v>
      </c>
    </row>
    <row r="895" spans="14:18" ht="15.75" thickBot="1" x14ac:dyDescent="0.3">
      <c r="N895" s="25" t="s">
        <v>54</v>
      </c>
      <c r="O895" s="14" t="s">
        <v>1718</v>
      </c>
      <c r="P895" s="15" t="s">
        <v>1847</v>
      </c>
      <c r="Q895" s="2">
        <v>7</v>
      </c>
      <c r="R895" s="2">
        <v>3259</v>
      </c>
    </row>
    <row r="896" spans="14:18" ht="15.75" thickBot="1" x14ac:dyDescent="0.3">
      <c r="N896" s="25" t="s">
        <v>54</v>
      </c>
      <c r="O896" s="14" t="s">
        <v>1718</v>
      </c>
      <c r="P896" s="15" t="s">
        <v>1848</v>
      </c>
      <c r="Q896" s="2">
        <v>9</v>
      </c>
      <c r="R896" s="2">
        <v>2991</v>
      </c>
    </row>
    <row r="897" spans="14:18" ht="15.75" thickBot="1" x14ac:dyDescent="0.3">
      <c r="N897" s="25" t="s">
        <v>54</v>
      </c>
      <c r="O897" s="14" t="s">
        <v>1718</v>
      </c>
      <c r="P897" s="15" t="s">
        <v>1849</v>
      </c>
      <c r="Q897" s="2">
        <v>11</v>
      </c>
      <c r="R897" s="2">
        <v>2955</v>
      </c>
    </row>
    <row r="898" spans="14:18" ht="15.75" thickBot="1" x14ac:dyDescent="0.3">
      <c r="N898" s="25" t="s">
        <v>54</v>
      </c>
      <c r="O898" s="14" t="s">
        <v>1718</v>
      </c>
      <c r="P898" s="15" t="s">
        <v>1850</v>
      </c>
      <c r="Q898" s="2">
        <v>14</v>
      </c>
      <c r="R898" s="2">
        <v>2937</v>
      </c>
    </row>
    <row r="899" spans="14:18" ht="15.75" thickBot="1" x14ac:dyDescent="0.3">
      <c r="N899" s="25" t="s">
        <v>54</v>
      </c>
      <c r="O899" s="14" t="s">
        <v>1718</v>
      </c>
      <c r="P899" s="15" t="s">
        <v>1851</v>
      </c>
      <c r="Q899" s="2">
        <v>1</v>
      </c>
      <c r="R899" s="2">
        <v>3222</v>
      </c>
    </row>
    <row r="900" spans="14:18" ht="15.75" thickBot="1" x14ac:dyDescent="0.3">
      <c r="N900" s="25" t="s">
        <v>54</v>
      </c>
      <c r="O900" s="14" t="s">
        <v>1718</v>
      </c>
      <c r="P900" s="15" t="s">
        <v>1852</v>
      </c>
      <c r="Q900" s="2">
        <v>3</v>
      </c>
      <c r="R900" s="2">
        <v>3071</v>
      </c>
    </row>
    <row r="901" spans="14:18" ht="15.75" thickBot="1" x14ac:dyDescent="0.3">
      <c r="N901" s="25" t="s">
        <v>54</v>
      </c>
      <c r="O901" s="14" t="s">
        <v>1718</v>
      </c>
      <c r="P901" s="15" t="s">
        <v>1853</v>
      </c>
      <c r="Q901" s="2">
        <v>3</v>
      </c>
      <c r="R901" s="2">
        <v>3165</v>
      </c>
    </row>
    <row r="902" spans="14:18" ht="15.75" thickBot="1" x14ac:dyDescent="0.3">
      <c r="N902" s="25" t="s">
        <v>54</v>
      </c>
      <c r="O902" s="14" t="s">
        <v>1718</v>
      </c>
      <c r="P902" s="15" t="s">
        <v>1854</v>
      </c>
      <c r="Q902" s="2">
        <v>6</v>
      </c>
      <c r="R902" s="2">
        <v>2952</v>
      </c>
    </row>
    <row r="903" spans="14:18" ht="15.75" thickBot="1" x14ac:dyDescent="0.3">
      <c r="N903" s="25" t="s">
        <v>54</v>
      </c>
      <c r="O903" s="14" t="s">
        <v>1718</v>
      </c>
      <c r="P903" s="15" t="s">
        <v>1855</v>
      </c>
      <c r="Q903" s="2">
        <v>14</v>
      </c>
      <c r="R903" s="2">
        <v>3089</v>
      </c>
    </row>
    <row r="904" spans="14:18" ht="15.75" thickBot="1" x14ac:dyDescent="0.3">
      <c r="N904" s="25" t="s">
        <v>54</v>
      </c>
      <c r="O904" s="14" t="s">
        <v>1718</v>
      </c>
      <c r="P904" s="15" t="s">
        <v>1856</v>
      </c>
      <c r="Q904" s="2">
        <v>5</v>
      </c>
      <c r="R904" s="2">
        <v>3006</v>
      </c>
    </row>
    <row r="905" spans="14:18" ht="15.75" thickBot="1" x14ac:dyDescent="0.3">
      <c r="N905" s="25" t="s">
        <v>54</v>
      </c>
      <c r="O905" s="14" t="s">
        <v>1718</v>
      </c>
      <c r="P905" s="15" t="s">
        <v>1857</v>
      </c>
      <c r="Q905" s="2">
        <v>14</v>
      </c>
      <c r="R905" s="2">
        <v>3024</v>
      </c>
    </row>
    <row r="906" spans="14:18" ht="15.75" thickBot="1" x14ac:dyDescent="0.3">
      <c r="N906" s="25" t="s">
        <v>54</v>
      </c>
      <c r="O906" s="14" t="s">
        <v>1718</v>
      </c>
      <c r="P906" s="15" t="s">
        <v>1858</v>
      </c>
      <c r="Q906" s="2">
        <v>11</v>
      </c>
      <c r="R906" s="2">
        <v>3058</v>
      </c>
    </row>
    <row r="907" spans="14:18" ht="15.75" thickBot="1" x14ac:dyDescent="0.3">
      <c r="N907" s="25" t="s">
        <v>54</v>
      </c>
      <c r="O907" s="14" t="s">
        <v>1718</v>
      </c>
      <c r="P907" s="15" t="s">
        <v>1859</v>
      </c>
      <c r="Q907" s="2">
        <v>13</v>
      </c>
      <c r="R907" s="2">
        <v>6368</v>
      </c>
    </row>
    <row r="908" spans="14:18" ht="15.75" thickBot="1" x14ac:dyDescent="0.3">
      <c r="N908" s="25" t="s">
        <v>54</v>
      </c>
      <c r="O908" s="14" t="s">
        <v>1718</v>
      </c>
      <c r="P908" s="15" t="s">
        <v>1860</v>
      </c>
      <c r="Q908" s="2">
        <v>6</v>
      </c>
      <c r="R908" s="2">
        <v>3065</v>
      </c>
    </row>
    <row r="909" spans="14:18" ht="15.75" thickBot="1" x14ac:dyDescent="0.3">
      <c r="N909" s="25" t="s">
        <v>54</v>
      </c>
      <c r="O909" s="14" t="s">
        <v>1718</v>
      </c>
      <c r="P909" s="15" t="s">
        <v>1861</v>
      </c>
      <c r="Q909" s="2">
        <v>13</v>
      </c>
      <c r="R909" s="2">
        <v>6877</v>
      </c>
    </row>
    <row r="910" spans="14:18" ht="15.75" thickBot="1" x14ac:dyDescent="0.3">
      <c r="N910" s="25" t="s">
        <v>54</v>
      </c>
      <c r="O910" s="14" t="s">
        <v>1718</v>
      </c>
      <c r="P910" s="15" t="s">
        <v>1862</v>
      </c>
      <c r="Q910" s="2">
        <v>11</v>
      </c>
      <c r="R910" s="2">
        <v>3069</v>
      </c>
    </row>
    <row r="911" spans="14:18" ht="15.75" thickBot="1" x14ac:dyDescent="0.3">
      <c r="N911" s="25" t="s">
        <v>54</v>
      </c>
      <c r="O911" s="14" t="s">
        <v>1718</v>
      </c>
      <c r="P911" s="15" t="s">
        <v>1863</v>
      </c>
      <c r="Q911" s="2">
        <v>12</v>
      </c>
      <c r="R911" s="2">
        <v>2974</v>
      </c>
    </row>
    <row r="912" spans="14:18" ht="15.75" thickBot="1" x14ac:dyDescent="0.3">
      <c r="N912" s="25" t="s">
        <v>54</v>
      </c>
      <c r="O912" s="14" t="s">
        <v>1718</v>
      </c>
      <c r="P912" s="15" t="s">
        <v>1864</v>
      </c>
      <c r="Q912" s="2">
        <v>1</v>
      </c>
      <c r="R912" s="2">
        <v>3072</v>
      </c>
    </row>
    <row r="913" spans="14:18" ht="15.75" thickBot="1" x14ac:dyDescent="0.3">
      <c r="N913" s="25" t="s">
        <v>54</v>
      </c>
      <c r="O913" s="14" t="s">
        <v>1718</v>
      </c>
      <c r="P913" s="15" t="s">
        <v>1865</v>
      </c>
      <c r="Q913" s="2">
        <v>1</v>
      </c>
      <c r="R913" s="2">
        <v>3073</v>
      </c>
    </row>
    <row r="914" spans="14:18" ht="15.75" thickBot="1" x14ac:dyDescent="0.3">
      <c r="N914" s="25" t="s">
        <v>54</v>
      </c>
      <c r="O914" s="14" t="s">
        <v>1718</v>
      </c>
      <c r="P914" s="15" t="s">
        <v>1866</v>
      </c>
      <c r="Q914" s="2">
        <v>4</v>
      </c>
      <c r="R914" s="2">
        <v>3074</v>
      </c>
    </row>
    <row r="915" spans="14:18" ht="15.75" thickBot="1" x14ac:dyDescent="0.3">
      <c r="N915" s="25" t="s">
        <v>54</v>
      </c>
      <c r="O915" s="14" t="s">
        <v>1718</v>
      </c>
      <c r="P915" s="15" t="s">
        <v>1867</v>
      </c>
      <c r="Q915" s="2">
        <v>4</v>
      </c>
      <c r="R915" s="2">
        <v>3075</v>
      </c>
    </row>
    <row r="916" spans="14:18" ht="15.75" thickBot="1" x14ac:dyDescent="0.3">
      <c r="N916" s="25" t="s">
        <v>54</v>
      </c>
      <c r="O916" s="14" t="s">
        <v>1718</v>
      </c>
      <c r="P916" s="15" t="s">
        <v>1868</v>
      </c>
      <c r="Q916" s="2">
        <v>1</v>
      </c>
      <c r="R916" s="2">
        <v>3076</v>
      </c>
    </row>
    <row r="917" spans="14:18" ht="15.75" thickBot="1" x14ac:dyDescent="0.3">
      <c r="N917" s="25" t="s">
        <v>54</v>
      </c>
      <c r="O917" s="14" t="s">
        <v>1718</v>
      </c>
      <c r="P917" s="15" t="s">
        <v>1869</v>
      </c>
      <c r="Q917" s="2">
        <v>1</v>
      </c>
      <c r="R917" s="2">
        <v>3179</v>
      </c>
    </row>
    <row r="918" spans="14:18" ht="15.75" thickBot="1" x14ac:dyDescent="0.3">
      <c r="N918" s="25" t="s">
        <v>54</v>
      </c>
      <c r="O918" s="14" t="s">
        <v>1718</v>
      </c>
      <c r="P918" s="15" t="s">
        <v>1870</v>
      </c>
      <c r="Q918" s="2">
        <v>14</v>
      </c>
      <c r="R918" s="2">
        <v>2932</v>
      </c>
    </row>
    <row r="919" spans="14:18" ht="15.75" thickBot="1" x14ac:dyDescent="0.3">
      <c r="N919" s="25" t="s">
        <v>54</v>
      </c>
      <c r="O919" s="14" t="s">
        <v>1718</v>
      </c>
      <c r="P919" s="15" t="s">
        <v>1871</v>
      </c>
      <c r="Q919" s="2">
        <v>14</v>
      </c>
      <c r="R919" s="2">
        <v>2960</v>
      </c>
    </row>
    <row r="920" spans="14:18" ht="15.75" thickBot="1" x14ac:dyDescent="0.3">
      <c r="N920" s="25" t="s">
        <v>54</v>
      </c>
      <c r="O920" s="14" t="s">
        <v>1718</v>
      </c>
      <c r="P920" s="15" t="s">
        <v>1872</v>
      </c>
      <c r="Q920" s="2">
        <v>3</v>
      </c>
      <c r="R920" s="2">
        <v>3004</v>
      </c>
    </row>
    <row r="921" spans="14:18" ht="15.75" thickBot="1" x14ac:dyDescent="0.3">
      <c r="N921" s="25" t="s">
        <v>54</v>
      </c>
      <c r="O921" s="14" t="s">
        <v>1718</v>
      </c>
      <c r="P921" s="15" t="s">
        <v>1873</v>
      </c>
      <c r="Q921" s="2">
        <v>8</v>
      </c>
      <c r="R921" s="2">
        <v>2945</v>
      </c>
    </row>
    <row r="922" spans="14:18" ht="15.75" thickBot="1" x14ac:dyDescent="0.3">
      <c r="N922" s="25" t="s">
        <v>54</v>
      </c>
      <c r="O922" s="14" t="s">
        <v>1718</v>
      </c>
      <c r="P922" s="15" t="s">
        <v>1874</v>
      </c>
      <c r="Q922" s="2">
        <v>3</v>
      </c>
      <c r="R922" s="2">
        <v>2958</v>
      </c>
    </row>
    <row r="923" spans="14:18" ht="15.75" thickBot="1" x14ac:dyDescent="0.3">
      <c r="N923" s="25" t="s">
        <v>54</v>
      </c>
      <c r="O923" s="14" t="s">
        <v>1718</v>
      </c>
      <c r="P923" s="15" t="s">
        <v>1875</v>
      </c>
      <c r="Q923" s="2">
        <v>11</v>
      </c>
      <c r="R923" s="2">
        <v>2889</v>
      </c>
    </row>
    <row r="924" spans="14:18" ht="15.75" thickBot="1" x14ac:dyDescent="0.3">
      <c r="N924" s="25" t="s">
        <v>54</v>
      </c>
      <c r="O924" s="14" t="s">
        <v>1718</v>
      </c>
      <c r="P924" s="15" t="s">
        <v>1876</v>
      </c>
      <c r="Q924" s="2">
        <v>9</v>
      </c>
      <c r="R924" s="2">
        <v>3013</v>
      </c>
    </row>
    <row r="925" spans="14:18" ht="15.75" thickBot="1" x14ac:dyDescent="0.3">
      <c r="N925" s="25" t="s">
        <v>54</v>
      </c>
      <c r="O925" s="14" t="s">
        <v>1718</v>
      </c>
      <c r="P925" s="15" t="s">
        <v>1877</v>
      </c>
      <c r="Q925" s="2">
        <v>8</v>
      </c>
      <c r="R925" s="2">
        <v>2891</v>
      </c>
    </row>
    <row r="926" spans="14:18" ht="15.75" thickBot="1" x14ac:dyDescent="0.3">
      <c r="N926" s="25" t="s">
        <v>54</v>
      </c>
      <c r="O926" s="14" t="s">
        <v>1718</v>
      </c>
      <c r="P926" s="15" t="s">
        <v>1878</v>
      </c>
      <c r="Q926" s="2">
        <v>9</v>
      </c>
      <c r="R926" s="2">
        <v>3151</v>
      </c>
    </row>
    <row r="927" spans="14:18" ht="15.75" thickBot="1" x14ac:dyDescent="0.3">
      <c r="N927" s="25" t="s">
        <v>54</v>
      </c>
      <c r="O927" s="14" t="s">
        <v>1718</v>
      </c>
      <c r="P927" s="15" t="s">
        <v>1879</v>
      </c>
      <c r="Q927" s="2">
        <v>2</v>
      </c>
      <c r="R927" s="2">
        <v>3007</v>
      </c>
    </row>
    <row r="928" spans="14:18" ht="15.75" thickBot="1" x14ac:dyDescent="0.3">
      <c r="N928" s="25" t="s">
        <v>54</v>
      </c>
      <c r="O928" s="14" t="s">
        <v>1718</v>
      </c>
      <c r="P928" s="15" t="s">
        <v>1880</v>
      </c>
      <c r="Q928" s="2">
        <v>6</v>
      </c>
      <c r="R928" s="2">
        <v>5017</v>
      </c>
    </row>
    <row r="929" spans="14:18" ht="15.75" thickBot="1" x14ac:dyDescent="0.3">
      <c r="N929" s="25" t="s">
        <v>54</v>
      </c>
      <c r="O929" s="14" t="s">
        <v>1718</v>
      </c>
      <c r="P929" s="15" t="s">
        <v>1881</v>
      </c>
      <c r="Q929" s="2">
        <v>1</v>
      </c>
      <c r="R929" s="2">
        <v>3220</v>
      </c>
    </row>
    <row r="930" spans="14:18" ht="15.75" thickBot="1" x14ac:dyDescent="0.3">
      <c r="N930" s="25" t="s">
        <v>54</v>
      </c>
      <c r="O930" s="14" t="s">
        <v>1718</v>
      </c>
      <c r="P930" s="15" t="s">
        <v>1882</v>
      </c>
      <c r="Q930" s="2">
        <v>4</v>
      </c>
      <c r="R930" s="2">
        <v>3257</v>
      </c>
    </row>
    <row r="931" spans="14:18" ht="15.75" thickBot="1" x14ac:dyDescent="0.3">
      <c r="N931" s="25" t="s">
        <v>54</v>
      </c>
      <c r="O931" s="14" t="s">
        <v>1718</v>
      </c>
      <c r="P931" s="15" t="s">
        <v>1883</v>
      </c>
      <c r="Q931" s="2">
        <v>2</v>
      </c>
      <c r="R931" s="2">
        <v>3036</v>
      </c>
    </row>
    <row r="932" spans="14:18" ht="15.75" thickBot="1" x14ac:dyDescent="0.3">
      <c r="N932" s="25" t="s">
        <v>54</v>
      </c>
      <c r="O932" s="14" t="s">
        <v>1718</v>
      </c>
      <c r="P932" s="15" t="s">
        <v>1884</v>
      </c>
      <c r="Q932" s="2">
        <v>6</v>
      </c>
      <c r="R932" s="2">
        <v>3043</v>
      </c>
    </row>
    <row r="933" spans="14:18" ht="15.75" thickBot="1" x14ac:dyDescent="0.3">
      <c r="N933" s="25" t="s">
        <v>54</v>
      </c>
      <c r="O933" s="14" t="s">
        <v>1718</v>
      </c>
      <c r="P933" s="15" t="s">
        <v>1885</v>
      </c>
      <c r="Q933" s="2">
        <v>1</v>
      </c>
      <c r="R933" s="2">
        <v>3064</v>
      </c>
    </row>
    <row r="934" spans="14:18" ht="15.75" thickBot="1" x14ac:dyDescent="0.3">
      <c r="N934" s="25" t="s">
        <v>54</v>
      </c>
      <c r="O934" s="14" t="s">
        <v>1718</v>
      </c>
      <c r="P934" s="15" t="s">
        <v>1886</v>
      </c>
      <c r="Q934" s="2">
        <v>9</v>
      </c>
      <c r="R934" s="2">
        <v>2900</v>
      </c>
    </row>
    <row r="935" spans="14:18" ht="15.75" thickBot="1" x14ac:dyDescent="0.3">
      <c r="N935" s="25" t="s">
        <v>54</v>
      </c>
      <c r="O935" s="14" t="s">
        <v>1718</v>
      </c>
      <c r="P935" s="15" t="s">
        <v>1887</v>
      </c>
      <c r="Q935" s="2">
        <v>2</v>
      </c>
      <c r="R935" s="2">
        <v>3238</v>
      </c>
    </row>
    <row r="936" spans="14:18" ht="15.75" thickBot="1" x14ac:dyDescent="0.3">
      <c r="N936" s="25" t="s">
        <v>54</v>
      </c>
      <c r="O936" s="14" t="s">
        <v>1718</v>
      </c>
      <c r="P936" s="15" t="s">
        <v>1888</v>
      </c>
      <c r="Q936" s="2">
        <v>9</v>
      </c>
      <c r="R936" s="2">
        <v>2965</v>
      </c>
    </row>
    <row r="937" spans="14:18" ht="15.75" thickBot="1" x14ac:dyDescent="0.3">
      <c r="N937" s="25" t="s">
        <v>54</v>
      </c>
      <c r="O937" s="14" t="s">
        <v>1718</v>
      </c>
      <c r="P937" s="15" t="s">
        <v>1889</v>
      </c>
      <c r="Q937" s="2">
        <v>9</v>
      </c>
      <c r="R937" s="2">
        <v>3078</v>
      </c>
    </row>
    <row r="938" spans="14:18" ht="15.75" thickBot="1" x14ac:dyDescent="0.3">
      <c r="N938" s="25" t="s">
        <v>54</v>
      </c>
      <c r="O938" s="14" t="s">
        <v>1718</v>
      </c>
      <c r="P938" s="15" t="s">
        <v>1890</v>
      </c>
      <c r="Q938" s="2">
        <v>4</v>
      </c>
      <c r="R938" s="2">
        <v>3079</v>
      </c>
    </row>
    <row r="939" spans="14:18" ht="15.75" thickBot="1" x14ac:dyDescent="0.3">
      <c r="N939" s="25" t="s">
        <v>54</v>
      </c>
      <c r="O939" s="14" t="s">
        <v>1718</v>
      </c>
      <c r="P939" s="15" t="s">
        <v>1891</v>
      </c>
      <c r="Q939" s="2">
        <v>2</v>
      </c>
      <c r="R939" s="2">
        <v>2942</v>
      </c>
    </row>
    <row r="940" spans="14:18" ht="15.75" thickBot="1" x14ac:dyDescent="0.3">
      <c r="N940" s="25" t="s">
        <v>54</v>
      </c>
      <c r="O940" s="14" t="s">
        <v>1718</v>
      </c>
      <c r="P940" s="15" t="s">
        <v>1892</v>
      </c>
      <c r="Q940" s="2">
        <v>3</v>
      </c>
      <c r="R940" s="2">
        <v>3000</v>
      </c>
    </row>
    <row r="941" spans="14:18" ht="15.75" thickBot="1" x14ac:dyDescent="0.3">
      <c r="N941" s="25" t="s">
        <v>54</v>
      </c>
      <c r="O941" s="14" t="s">
        <v>1718</v>
      </c>
      <c r="P941" s="15" t="s">
        <v>1893</v>
      </c>
      <c r="Q941" s="2">
        <v>5</v>
      </c>
      <c r="R941" s="2">
        <v>3084</v>
      </c>
    </row>
    <row r="942" spans="14:18" ht="15.75" thickBot="1" x14ac:dyDescent="0.3">
      <c r="N942" s="25" t="s">
        <v>54</v>
      </c>
      <c r="O942" s="14" t="s">
        <v>1718</v>
      </c>
      <c r="P942" s="15" t="s">
        <v>1894</v>
      </c>
      <c r="Q942" s="2">
        <v>4</v>
      </c>
      <c r="R942" s="2">
        <v>3020</v>
      </c>
    </row>
    <row r="943" spans="14:18" ht="15.75" thickBot="1" x14ac:dyDescent="0.3">
      <c r="N943" s="25" t="s">
        <v>54</v>
      </c>
      <c r="O943" s="14" t="s">
        <v>1718</v>
      </c>
      <c r="P943" s="15" t="s">
        <v>1895</v>
      </c>
      <c r="Q943" s="2">
        <v>11</v>
      </c>
      <c r="R943" s="2">
        <v>3001</v>
      </c>
    </row>
    <row r="944" spans="14:18" ht="15.75" thickBot="1" x14ac:dyDescent="0.3">
      <c r="N944" s="25" t="s">
        <v>54</v>
      </c>
      <c r="O944" s="14" t="s">
        <v>1718</v>
      </c>
      <c r="P944" s="15" t="s">
        <v>1896</v>
      </c>
      <c r="Q944" s="2">
        <v>12</v>
      </c>
      <c r="R944" s="2">
        <v>3225</v>
      </c>
    </row>
    <row r="945" spans="14:18" ht="15.75" thickBot="1" x14ac:dyDescent="0.3">
      <c r="N945" s="25" t="s">
        <v>54</v>
      </c>
      <c r="O945" s="14" t="s">
        <v>1718</v>
      </c>
      <c r="P945" s="15" t="s">
        <v>1897</v>
      </c>
      <c r="Q945" s="2">
        <v>6</v>
      </c>
      <c r="R945" s="2">
        <v>3085</v>
      </c>
    </row>
    <row r="946" spans="14:18" ht="15.75" thickBot="1" x14ac:dyDescent="0.3">
      <c r="N946" s="25" t="s">
        <v>54</v>
      </c>
      <c r="O946" s="14" t="s">
        <v>1718</v>
      </c>
      <c r="P946" s="15" t="s">
        <v>1898</v>
      </c>
      <c r="Q946" s="2">
        <v>8</v>
      </c>
      <c r="R946" s="2">
        <v>3086</v>
      </c>
    </row>
    <row r="947" spans="14:18" ht="15.75" thickBot="1" x14ac:dyDescent="0.3">
      <c r="N947" s="25" t="s">
        <v>54</v>
      </c>
      <c r="O947" s="14" t="s">
        <v>1718</v>
      </c>
      <c r="P947" s="15" t="s">
        <v>1899</v>
      </c>
      <c r="Q947" s="2">
        <v>5</v>
      </c>
      <c r="R947" s="2">
        <v>3087</v>
      </c>
    </row>
    <row r="948" spans="14:18" ht="15.75" thickBot="1" x14ac:dyDescent="0.3">
      <c r="N948" s="25" t="s">
        <v>54</v>
      </c>
      <c r="O948" s="14" t="s">
        <v>1718</v>
      </c>
      <c r="P948" s="15" t="s">
        <v>1900</v>
      </c>
      <c r="Q948" s="2">
        <v>10</v>
      </c>
      <c r="R948" s="2">
        <v>3088</v>
      </c>
    </row>
    <row r="949" spans="14:18" ht="15.75" thickBot="1" x14ac:dyDescent="0.3">
      <c r="N949" s="25" t="s">
        <v>54</v>
      </c>
      <c r="O949" s="14" t="s">
        <v>1718</v>
      </c>
      <c r="P949" s="15" t="s">
        <v>1901</v>
      </c>
      <c r="Q949" s="2">
        <v>1</v>
      </c>
      <c r="R949" s="2">
        <v>3090</v>
      </c>
    </row>
    <row r="950" spans="14:18" ht="15.75" thickBot="1" x14ac:dyDescent="0.3">
      <c r="N950" s="25" t="s">
        <v>54</v>
      </c>
      <c r="O950" s="14" t="s">
        <v>1718</v>
      </c>
      <c r="P950" s="15" t="s">
        <v>1902</v>
      </c>
      <c r="Q950" s="2">
        <v>9</v>
      </c>
      <c r="R950" s="2">
        <v>2973</v>
      </c>
    </row>
    <row r="951" spans="14:18" ht="15.75" thickBot="1" x14ac:dyDescent="0.3">
      <c r="N951" s="25" t="s">
        <v>54</v>
      </c>
      <c r="O951" s="14" t="s">
        <v>1718</v>
      </c>
      <c r="P951" s="15" t="s">
        <v>1903</v>
      </c>
      <c r="Q951" s="2">
        <v>3</v>
      </c>
      <c r="R951" s="2">
        <v>2895</v>
      </c>
    </row>
    <row r="952" spans="14:18" ht="15.75" thickBot="1" x14ac:dyDescent="0.3">
      <c r="N952" s="25" t="s">
        <v>54</v>
      </c>
      <c r="O952" s="14" t="s">
        <v>1718</v>
      </c>
      <c r="P952" s="15" t="s">
        <v>1904</v>
      </c>
      <c r="Q952" s="2">
        <v>11</v>
      </c>
      <c r="R952" s="2">
        <v>3091</v>
      </c>
    </row>
    <row r="953" spans="14:18" ht="15.75" thickBot="1" x14ac:dyDescent="0.3">
      <c r="N953" s="25" t="s">
        <v>54</v>
      </c>
      <c r="O953" s="14" t="s">
        <v>1718</v>
      </c>
      <c r="P953" s="15" t="s">
        <v>1905</v>
      </c>
      <c r="Q953" s="2">
        <v>11</v>
      </c>
      <c r="R953" s="2">
        <v>3092</v>
      </c>
    </row>
    <row r="954" spans="14:18" ht="15.75" thickBot="1" x14ac:dyDescent="0.3">
      <c r="N954" s="25" t="s">
        <v>54</v>
      </c>
      <c r="O954" s="14" t="s">
        <v>1718</v>
      </c>
      <c r="P954" s="15" t="s">
        <v>1906</v>
      </c>
      <c r="Q954" s="2">
        <v>6</v>
      </c>
      <c r="R954" s="2">
        <v>2995</v>
      </c>
    </row>
    <row r="955" spans="14:18" ht="15.75" thickBot="1" x14ac:dyDescent="0.3">
      <c r="N955" s="25" t="s">
        <v>54</v>
      </c>
      <c r="O955" s="14" t="s">
        <v>1718</v>
      </c>
      <c r="P955" s="15" t="s">
        <v>1907</v>
      </c>
      <c r="Q955" s="2">
        <v>1</v>
      </c>
      <c r="R955" s="2">
        <v>2930</v>
      </c>
    </row>
    <row r="956" spans="14:18" ht="15.75" thickBot="1" x14ac:dyDescent="0.3">
      <c r="N956" s="25" t="s">
        <v>54</v>
      </c>
      <c r="O956" s="14" t="s">
        <v>1718</v>
      </c>
      <c r="P956" s="15" t="s">
        <v>1908</v>
      </c>
      <c r="Q956" s="2">
        <v>8</v>
      </c>
      <c r="R956" s="2">
        <v>3040</v>
      </c>
    </row>
    <row r="957" spans="14:18" ht="15.75" thickBot="1" x14ac:dyDescent="0.3">
      <c r="N957" s="25" t="s">
        <v>54</v>
      </c>
      <c r="O957" s="14" t="s">
        <v>1718</v>
      </c>
      <c r="P957" s="15" t="s">
        <v>1909</v>
      </c>
      <c r="Q957" s="2">
        <v>4</v>
      </c>
      <c r="R957" s="2">
        <v>3255</v>
      </c>
    </row>
    <row r="958" spans="14:18" ht="15.75" thickBot="1" x14ac:dyDescent="0.3">
      <c r="N958" s="25" t="s">
        <v>54</v>
      </c>
      <c r="O958" s="14" t="s">
        <v>1718</v>
      </c>
      <c r="P958" s="15" t="s">
        <v>1910</v>
      </c>
      <c r="Q958" s="2">
        <v>8</v>
      </c>
      <c r="R958" s="2">
        <v>3095</v>
      </c>
    </row>
    <row r="959" spans="14:18" ht="15.75" thickBot="1" x14ac:dyDescent="0.3">
      <c r="N959" s="25" t="s">
        <v>54</v>
      </c>
      <c r="O959" s="14" t="s">
        <v>1718</v>
      </c>
      <c r="P959" s="15" t="s">
        <v>1911</v>
      </c>
      <c r="Q959" s="2">
        <v>6</v>
      </c>
      <c r="R959" s="2">
        <v>3096</v>
      </c>
    </row>
    <row r="960" spans="14:18" ht="15.75" thickBot="1" x14ac:dyDescent="0.3">
      <c r="N960" s="25" t="s">
        <v>54</v>
      </c>
      <c r="O960" s="14" t="s">
        <v>1718</v>
      </c>
      <c r="P960" s="15" t="s">
        <v>1912</v>
      </c>
      <c r="Q960" s="2">
        <v>2</v>
      </c>
      <c r="R960" s="2">
        <v>3206</v>
      </c>
    </row>
    <row r="961" spans="14:18" ht="15.75" thickBot="1" x14ac:dyDescent="0.3">
      <c r="N961" s="25" t="s">
        <v>54</v>
      </c>
      <c r="O961" s="14" t="s">
        <v>1718</v>
      </c>
      <c r="P961" s="15" t="s">
        <v>1913</v>
      </c>
      <c r="Q961" s="2">
        <v>8</v>
      </c>
      <c r="R961" s="2">
        <v>3108</v>
      </c>
    </row>
    <row r="962" spans="14:18" ht="15.75" thickBot="1" x14ac:dyDescent="0.3">
      <c r="N962" s="25" t="s">
        <v>54</v>
      </c>
      <c r="O962" s="14" t="s">
        <v>1718</v>
      </c>
      <c r="P962" s="15" t="s">
        <v>1914</v>
      </c>
      <c r="Q962" s="2">
        <v>2</v>
      </c>
      <c r="R962" s="2">
        <v>2951</v>
      </c>
    </row>
    <row r="963" spans="14:18" ht="15.75" thickBot="1" x14ac:dyDescent="0.3">
      <c r="N963" s="25" t="s">
        <v>54</v>
      </c>
      <c r="O963" s="14" t="s">
        <v>1718</v>
      </c>
      <c r="P963" s="15" t="s">
        <v>1915</v>
      </c>
      <c r="Q963" s="2">
        <v>5</v>
      </c>
      <c r="R963" s="2">
        <v>3100</v>
      </c>
    </row>
    <row r="964" spans="14:18" ht="15.75" thickBot="1" x14ac:dyDescent="0.3">
      <c r="N964" s="25" t="s">
        <v>54</v>
      </c>
      <c r="O964" s="14" t="s">
        <v>1718</v>
      </c>
      <c r="P964" s="15" t="s">
        <v>1916</v>
      </c>
      <c r="Q964" s="2">
        <v>2</v>
      </c>
      <c r="R964" s="2">
        <v>2949</v>
      </c>
    </row>
    <row r="965" spans="14:18" ht="15.75" thickBot="1" x14ac:dyDescent="0.3">
      <c r="N965" s="25" t="s">
        <v>54</v>
      </c>
      <c r="O965" s="14" t="s">
        <v>1718</v>
      </c>
      <c r="P965" s="15" t="s">
        <v>1917</v>
      </c>
      <c r="Q965" s="2">
        <v>5</v>
      </c>
      <c r="R965" s="2">
        <v>3192</v>
      </c>
    </row>
    <row r="966" spans="14:18" ht="15.75" thickBot="1" x14ac:dyDescent="0.3">
      <c r="N966" s="25" t="s">
        <v>54</v>
      </c>
      <c r="O966" s="14" t="s">
        <v>1718</v>
      </c>
      <c r="P966" s="15" t="s">
        <v>1918</v>
      </c>
      <c r="Q966" s="2">
        <v>12</v>
      </c>
      <c r="R966" s="2">
        <v>3248</v>
      </c>
    </row>
    <row r="967" spans="14:18" ht="15.75" thickBot="1" x14ac:dyDescent="0.3">
      <c r="N967" s="25" t="s">
        <v>54</v>
      </c>
      <c r="O967" s="14" t="s">
        <v>1718</v>
      </c>
      <c r="P967" s="15" t="s">
        <v>1919</v>
      </c>
      <c r="Q967" s="2">
        <v>6</v>
      </c>
      <c r="R967" s="2">
        <v>3101</v>
      </c>
    </row>
    <row r="968" spans="14:18" ht="15.75" thickBot="1" x14ac:dyDescent="0.3">
      <c r="N968" s="25" t="s">
        <v>54</v>
      </c>
      <c r="O968" s="14" t="s">
        <v>1718</v>
      </c>
      <c r="P968" s="15" t="s">
        <v>1920</v>
      </c>
      <c r="Q968" s="2">
        <v>1</v>
      </c>
      <c r="R968" s="2">
        <v>3103</v>
      </c>
    </row>
    <row r="969" spans="14:18" ht="15.75" thickBot="1" x14ac:dyDescent="0.3">
      <c r="N969" s="25" t="s">
        <v>54</v>
      </c>
      <c r="O969" s="14" t="s">
        <v>1718</v>
      </c>
      <c r="P969" s="15" t="s">
        <v>1921</v>
      </c>
      <c r="Q969" s="2">
        <v>10</v>
      </c>
      <c r="R969" s="2">
        <v>3216</v>
      </c>
    </row>
    <row r="970" spans="14:18" ht="15.75" thickBot="1" x14ac:dyDescent="0.3">
      <c r="N970" s="25" t="s">
        <v>54</v>
      </c>
      <c r="O970" s="14" t="s">
        <v>1718</v>
      </c>
      <c r="P970" s="15" t="s">
        <v>1922</v>
      </c>
      <c r="Q970" s="2">
        <v>10</v>
      </c>
      <c r="R970" s="2">
        <v>3104</v>
      </c>
    </row>
    <row r="971" spans="14:18" ht="15.75" thickBot="1" x14ac:dyDescent="0.3">
      <c r="N971" s="25" t="s">
        <v>54</v>
      </c>
      <c r="O971" s="14" t="s">
        <v>1718</v>
      </c>
      <c r="P971" s="15" t="s">
        <v>1923</v>
      </c>
      <c r="Q971" s="2">
        <v>10</v>
      </c>
      <c r="R971" s="2">
        <v>3253</v>
      </c>
    </row>
    <row r="972" spans="14:18" ht="15.75" thickBot="1" x14ac:dyDescent="0.3">
      <c r="N972" s="25" t="s">
        <v>54</v>
      </c>
      <c r="O972" s="14" t="s">
        <v>1718</v>
      </c>
      <c r="P972" s="15" t="s">
        <v>1924</v>
      </c>
      <c r="Q972" s="2">
        <v>11</v>
      </c>
      <c r="R972" s="2">
        <v>3008</v>
      </c>
    </row>
    <row r="973" spans="14:18" ht="15.75" thickBot="1" x14ac:dyDescent="0.3">
      <c r="N973" s="25" t="s">
        <v>54</v>
      </c>
      <c r="O973" s="14" t="s">
        <v>1718</v>
      </c>
      <c r="P973" s="15" t="s">
        <v>1925</v>
      </c>
      <c r="Q973" s="2">
        <v>2</v>
      </c>
      <c r="R973" s="2">
        <v>3014</v>
      </c>
    </row>
    <row r="974" spans="14:18" ht="15.75" thickBot="1" x14ac:dyDescent="0.3">
      <c r="N974" s="25" t="s">
        <v>54</v>
      </c>
      <c r="O974" s="14" t="s">
        <v>1718</v>
      </c>
      <c r="P974" s="15" t="s">
        <v>1926</v>
      </c>
      <c r="Q974" s="2">
        <v>8</v>
      </c>
      <c r="R974" s="2">
        <v>3107</v>
      </c>
    </row>
    <row r="975" spans="14:18" ht="15.75" thickBot="1" x14ac:dyDescent="0.3">
      <c r="N975" s="25" t="s">
        <v>54</v>
      </c>
      <c r="O975" s="14" t="s">
        <v>1718</v>
      </c>
      <c r="P975" s="15" t="s">
        <v>1927</v>
      </c>
      <c r="Q975" s="2">
        <v>2</v>
      </c>
      <c r="R975" s="2">
        <v>2939</v>
      </c>
    </row>
    <row r="976" spans="14:18" ht="15.75" thickBot="1" x14ac:dyDescent="0.3">
      <c r="N976" s="25" t="s">
        <v>54</v>
      </c>
      <c r="O976" s="14" t="s">
        <v>1718</v>
      </c>
      <c r="P976" s="15" t="s">
        <v>1928</v>
      </c>
      <c r="Q976" s="2">
        <v>5</v>
      </c>
      <c r="R976" s="2">
        <v>3067</v>
      </c>
    </row>
    <row r="977" spans="14:18" ht="15.75" thickBot="1" x14ac:dyDescent="0.3">
      <c r="N977" s="25" t="s">
        <v>54</v>
      </c>
      <c r="O977" s="14" t="s">
        <v>1718</v>
      </c>
      <c r="P977" s="15" t="s">
        <v>1929</v>
      </c>
      <c r="Q977" s="2">
        <v>4</v>
      </c>
      <c r="R977" s="2">
        <v>3127</v>
      </c>
    </row>
    <row r="978" spans="14:18" ht="15.75" thickBot="1" x14ac:dyDescent="0.3">
      <c r="N978" s="25" t="s">
        <v>54</v>
      </c>
      <c r="O978" s="14" t="s">
        <v>1718</v>
      </c>
      <c r="P978" s="15" t="s">
        <v>1930</v>
      </c>
      <c r="Q978" s="2">
        <v>4</v>
      </c>
      <c r="R978" s="2">
        <v>2962</v>
      </c>
    </row>
    <row r="979" spans="14:18" ht="15.75" thickBot="1" x14ac:dyDescent="0.3">
      <c r="N979" s="25" t="s">
        <v>54</v>
      </c>
      <c r="O979" s="14" t="s">
        <v>1718</v>
      </c>
      <c r="P979" s="15" t="s">
        <v>1931</v>
      </c>
      <c r="Q979" s="2">
        <v>4</v>
      </c>
      <c r="R979" s="2">
        <v>3236</v>
      </c>
    </row>
    <row r="980" spans="14:18" ht="15.75" thickBot="1" x14ac:dyDescent="0.3">
      <c r="N980" s="25" t="s">
        <v>54</v>
      </c>
      <c r="O980" s="14" t="s">
        <v>1718</v>
      </c>
      <c r="P980" s="15" t="s">
        <v>1932</v>
      </c>
      <c r="Q980" s="2">
        <v>8</v>
      </c>
      <c r="R980" s="2">
        <v>3098</v>
      </c>
    </row>
    <row r="981" spans="14:18" ht="15.75" thickBot="1" x14ac:dyDescent="0.3">
      <c r="N981" s="25" t="s">
        <v>54</v>
      </c>
      <c r="O981" s="14" t="s">
        <v>1718</v>
      </c>
      <c r="P981" s="15" t="s">
        <v>1933</v>
      </c>
      <c r="Q981" s="2">
        <v>7</v>
      </c>
      <c r="R981" s="2">
        <v>3109</v>
      </c>
    </row>
    <row r="982" spans="14:18" ht="15.75" thickBot="1" x14ac:dyDescent="0.3">
      <c r="N982" s="25" t="s">
        <v>54</v>
      </c>
      <c r="O982" s="14" t="s">
        <v>1718</v>
      </c>
      <c r="P982" s="15" t="s">
        <v>1934</v>
      </c>
      <c r="Q982" s="2">
        <v>9</v>
      </c>
      <c r="R982" s="2">
        <v>3017</v>
      </c>
    </row>
    <row r="983" spans="14:18" ht="15.75" thickBot="1" x14ac:dyDescent="0.3">
      <c r="N983" s="25" t="s">
        <v>54</v>
      </c>
      <c r="O983" s="14" t="s">
        <v>1718</v>
      </c>
      <c r="P983" s="15" t="s">
        <v>1935</v>
      </c>
      <c r="Q983" s="2">
        <v>7</v>
      </c>
      <c r="R983" s="2">
        <v>3250</v>
      </c>
    </row>
    <row r="984" spans="14:18" ht="15.75" thickBot="1" x14ac:dyDescent="0.3">
      <c r="N984" s="25" t="s">
        <v>54</v>
      </c>
      <c r="O984" s="14" t="s">
        <v>1718</v>
      </c>
      <c r="P984" s="15" t="s">
        <v>1936</v>
      </c>
      <c r="Q984" s="2">
        <v>14</v>
      </c>
      <c r="R984" s="2">
        <v>5529</v>
      </c>
    </row>
    <row r="985" spans="14:18" ht="15.75" thickBot="1" x14ac:dyDescent="0.3">
      <c r="N985" s="25" t="s">
        <v>54</v>
      </c>
      <c r="O985" s="14" t="s">
        <v>1718</v>
      </c>
      <c r="P985" s="15" t="s">
        <v>1937</v>
      </c>
      <c r="Q985" s="2">
        <v>7</v>
      </c>
      <c r="R985" s="2">
        <v>3110</v>
      </c>
    </row>
    <row r="986" spans="14:18" ht="15.75" thickBot="1" x14ac:dyDescent="0.3">
      <c r="N986" s="25" t="s">
        <v>54</v>
      </c>
      <c r="O986" s="14" t="s">
        <v>1718</v>
      </c>
      <c r="P986" s="15" t="s">
        <v>1938</v>
      </c>
      <c r="Q986" s="2">
        <v>5</v>
      </c>
      <c r="R986" s="2">
        <v>3111</v>
      </c>
    </row>
    <row r="987" spans="14:18" ht="15.75" thickBot="1" x14ac:dyDescent="0.3">
      <c r="N987" s="25" t="s">
        <v>54</v>
      </c>
      <c r="O987" s="14" t="s">
        <v>1718</v>
      </c>
      <c r="P987" s="15" t="s">
        <v>1939</v>
      </c>
      <c r="Q987" s="2">
        <v>6</v>
      </c>
      <c r="R987" s="2">
        <v>3164</v>
      </c>
    </row>
    <row r="988" spans="14:18" ht="15.75" thickBot="1" x14ac:dyDescent="0.3">
      <c r="N988" s="25" t="s">
        <v>54</v>
      </c>
      <c r="O988" s="14" t="s">
        <v>1718</v>
      </c>
      <c r="P988" s="15" t="s">
        <v>1940</v>
      </c>
      <c r="Q988" s="2">
        <v>13</v>
      </c>
      <c r="R988" s="2">
        <v>3054</v>
      </c>
    </row>
    <row r="989" spans="14:18" ht="15.75" thickBot="1" x14ac:dyDescent="0.3">
      <c r="N989" s="25" t="s">
        <v>54</v>
      </c>
      <c r="O989" s="14" t="s">
        <v>1718</v>
      </c>
      <c r="P989" s="15" t="s">
        <v>1941</v>
      </c>
      <c r="Q989" s="2">
        <v>5</v>
      </c>
      <c r="R989" s="2">
        <v>4756</v>
      </c>
    </row>
    <row r="990" spans="14:18" ht="15.75" thickBot="1" x14ac:dyDescent="0.3">
      <c r="N990" s="25" t="s">
        <v>54</v>
      </c>
      <c r="O990" s="14" t="s">
        <v>1718</v>
      </c>
      <c r="P990" s="15" t="s">
        <v>1942</v>
      </c>
      <c r="Q990" s="2">
        <v>5</v>
      </c>
      <c r="R990" s="2">
        <v>3041</v>
      </c>
    </row>
    <row r="991" spans="14:18" ht="15.75" thickBot="1" x14ac:dyDescent="0.3">
      <c r="N991" s="25" t="s">
        <v>54</v>
      </c>
      <c r="O991" s="14" t="s">
        <v>1718</v>
      </c>
      <c r="P991" s="15" t="s">
        <v>1943</v>
      </c>
      <c r="Q991" s="2">
        <v>14</v>
      </c>
      <c r="R991" s="2">
        <v>5865</v>
      </c>
    </row>
    <row r="992" spans="14:18" ht="15.75" thickBot="1" x14ac:dyDescent="0.3">
      <c r="N992" s="25" t="s">
        <v>54</v>
      </c>
      <c r="O992" s="14" t="s">
        <v>1718</v>
      </c>
      <c r="P992" s="15" t="s">
        <v>1944</v>
      </c>
      <c r="Q992" s="2">
        <v>7</v>
      </c>
      <c r="R992" s="2">
        <v>3083</v>
      </c>
    </row>
    <row r="993" spans="14:18" ht="15.75" thickBot="1" x14ac:dyDescent="0.3">
      <c r="N993" s="25" t="s">
        <v>54</v>
      </c>
      <c r="O993" s="14" t="s">
        <v>1718</v>
      </c>
      <c r="P993" s="15" t="s">
        <v>1945</v>
      </c>
      <c r="Q993" s="2">
        <v>6</v>
      </c>
      <c r="R993" s="2">
        <v>2957</v>
      </c>
    </row>
    <row r="994" spans="14:18" ht="15.75" thickBot="1" x14ac:dyDescent="0.3">
      <c r="N994" s="25" t="s">
        <v>54</v>
      </c>
      <c r="O994" s="14" t="s">
        <v>1718</v>
      </c>
      <c r="P994" s="15" t="s">
        <v>1946</v>
      </c>
      <c r="Q994" s="2">
        <v>10</v>
      </c>
      <c r="R994" s="2">
        <v>3228</v>
      </c>
    </row>
    <row r="995" spans="14:18" ht="15.75" thickBot="1" x14ac:dyDescent="0.3">
      <c r="N995" s="25" t="s">
        <v>54</v>
      </c>
      <c r="O995" s="14" t="s">
        <v>1718</v>
      </c>
      <c r="P995" s="15" t="s">
        <v>1947</v>
      </c>
      <c r="Q995" s="2">
        <v>4</v>
      </c>
      <c r="R995" s="2">
        <v>3112</v>
      </c>
    </row>
    <row r="996" spans="14:18" ht="15.75" thickBot="1" x14ac:dyDescent="0.3">
      <c r="N996" s="25" t="s">
        <v>54</v>
      </c>
      <c r="O996" s="14" t="s">
        <v>1718</v>
      </c>
      <c r="P996" s="15" t="s">
        <v>1948</v>
      </c>
      <c r="Q996" s="2">
        <v>14</v>
      </c>
      <c r="R996" s="2">
        <v>5825</v>
      </c>
    </row>
    <row r="997" spans="14:18" ht="15.75" thickBot="1" x14ac:dyDescent="0.3">
      <c r="N997" s="25" t="s">
        <v>54</v>
      </c>
      <c r="O997" s="14" t="s">
        <v>1718</v>
      </c>
      <c r="P997" s="15" t="s">
        <v>1949</v>
      </c>
      <c r="Q997" s="2">
        <v>11</v>
      </c>
      <c r="R997" s="2">
        <v>3150</v>
      </c>
    </row>
    <row r="998" spans="14:18" ht="15.75" thickBot="1" x14ac:dyDescent="0.3">
      <c r="N998" s="25" t="s">
        <v>54</v>
      </c>
      <c r="O998" s="14" t="s">
        <v>1718</v>
      </c>
      <c r="P998" s="15" t="s">
        <v>1950</v>
      </c>
      <c r="Q998" s="2">
        <v>13</v>
      </c>
      <c r="R998" s="2">
        <v>5564</v>
      </c>
    </row>
    <row r="999" spans="14:18" ht="15.75" thickBot="1" x14ac:dyDescent="0.3">
      <c r="N999" s="25" t="s">
        <v>54</v>
      </c>
      <c r="O999" s="14" t="s">
        <v>1718</v>
      </c>
      <c r="P999" s="15" t="s">
        <v>1951</v>
      </c>
      <c r="Q999" s="2">
        <v>1</v>
      </c>
      <c r="R999" s="2">
        <v>3035</v>
      </c>
    </row>
    <row r="1000" spans="14:18" ht="15.75" thickBot="1" x14ac:dyDescent="0.3">
      <c r="N1000" s="25" t="s">
        <v>54</v>
      </c>
      <c r="O1000" s="14" t="s">
        <v>1718</v>
      </c>
      <c r="P1000" s="15" t="s">
        <v>1952</v>
      </c>
      <c r="Q1000" s="2">
        <v>13</v>
      </c>
      <c r="R1000" s="2">
        <v>2934</v>
      </c>
    </row>
    <row r="1001" spans="14:18" ht="15.75" thickBot="1" x14ac:dyDescent="0.3">
      <c r="N1001" s="25" t="s">
        <v>54</v>
      </c>
      <c r="O1001" s="14" t="s">
        <v>1718</v>
      </c>
      <c r="P1001" s="15" t="s">
        <v>1953</v>
      </c>
      <c r="Q1001" s="2">
        <v>4</v>
      </c>
      <c r="R1001" s="2">
        <v>3134</v>
      </c>
    </row>
    <row r="1002" spans="14:18" ht="15.75" thickBot="1" x14ac:dyDescent="0.3">
      <c r="N1002" s="25" t="s">
        <v>54</v>
      </c>
      <c r="O1002" s="14" t="s">
        <v>1718</v>
      </c>
      <c r="P1002" s="15" t="s">
        <v>1954</v>
      </c>
      <c r="Q1002" s="2">
        <v>12</v>
      </c>
      <c r="R1002" s="2">
        <v>2915</v>
      </c>
    </row>
    <row r="1003" spans="14:18" ht="15.75" thickBot="1" x14ac:dyDescent="0.3">
      <c r="N1003" s="25" t="s">
        <v>54</v>
      </c>
      <c r="O1003" s="14" t="s">
        <v>1718</v>
      </c>
      <c r="P1003" s="15" t="s">
        <v>1955</v>
      </c>
      <c r="Q1003" s="2">
        <v>8</v>
      </c>
      <c r="R1003" s="2">
        <v>2894</v>
      </c>
    </row>
    <row r="1004" spans="14:18" ht="15.75" thickBot="1" x14ac:dyDescent="0.3">
      <c r="N1004" s="25" t="s">
        <v>54</v>
      </c>
      <c r="O1004" s="14" t="s">
        <v>1718</v>
      </c>
      <c r="P1004" s="15" t="s">
        <v>1956</v>
      </c>
      <c r="Q1004" s="2">
        <v>10</v>
      </c>
      <c r="R1004" s="2">
        <v>3115</v>
      </c>
    </row>
    <row r="1005" spans="14:18" ht="15.75" thickBot="1" x14ac:dyDescent="0.3">
      <c r="N1005" s="25" t="s">
        <v>54</v>
      </c>
      <c r="O1005" s="14" t="s">
        <v>1718</v>
      </c>
      <c r="P1005" s="15" t="s">
        <v>1957</v>
      </c>
      <c r="Q1005" s="2">
        <v>10</v>
      </c>
      <c r="R1005" s="2">
        <v>4761</v>
      </c>
    </row>
    <row r="1006" spans="14:18" ht="15.75" thickBot="1" x14ac:dyDescent="0.3">
      <c r="N1006" s="25" t="s">
        <v>54</v>
      </c>
      <c r="O1006" s="14" t="s">
        <v>1718</v>
      </c>
      <c r="P1006" s="15" t="s">
        <v>1958</v>
      </c>
      <c r="Q1006" s="2">
        <v>1</v>
      </c>
      <c r="R1006" s="2">
        <v>3227</v>
      </c>
    </row>
    <row r="1007" spans="14:18" ht="15.75" thickBot="1" x14ac:dyDescent="0.3">
      <c r="N1007" s="25" t="s">
        <v>54</v>
      </c>
      <c r="O1007" s="14" t="s">
        <v>1718</v>
      </c>
      <c r="P1007" s="15" t="s">
        <v>1959</v>
      </c>
      <c r="Q1007" s="2">
        <v>11</v>
      </c>
      <c r="R1007" s="2">
        <v>2925</v>
      </c>
    </row>
    <row r="1008" spans="14:18" ht="15.75" thickBot="1" x14ac:dyDescent="0.3">
      <c r="N1008" s="25" t="s">
        <v>54</v>
      </c>
      <c r="O1008" s="14" t="s">
        <v>1718</v>
      </c>
      <c r="P1008" s="15" t="s">
        <v>1960</v>
      </c>
      <c r="Q1008" s="2">
        <v>7</v>
      </c>
      <c r="R1008" s="2">
        <v>2922</v>
      </c>
    </row>
    <row r="1009" spans="14:18" ht="15.75" thickBot="1" x14ac:dyDescent="0.3">
      <c r="N1009" s="25" t="s">
        <v>54</v>
      </c>
      <c r="O1009" s="14" t="s">
        <v>1718</v>
      </c>
      <c r="P1009" s="15" t="s">
        <v>1961</v>
      </c>
      <c r="Q1009" s="2">
        <v>1</v>
      </c>
      <c r="R1009" s="2">
        <v>3128</v>
      </c>
    </row>
    <row r="1010" spans="14:18" ht="15.75" thickBot="1" x14ac:dyDescent="0.3">
      <c r="N1010" s="25" t="s">
        <v>54</v>
      </c>
      <c r="O1010" s="14" t="s">
        <v>1718</v>
      </c>
      <c r="P1010" s="15" t="s">
        <v>1962</v>
      </c>
      <c r="Q1010" s="2">
        <v>6</v>
      </c>
      <c r="R1010" s="2">
        <v>3237</v>
      </c>
    </row>
    <row r="1011" spans="14:18" ht="15.75" thickBot="1" x14ac:dyDescent="0.3">
      <c r="N1011" s="25" t="s">
        <v>54</v>
      </c>
      <c r="O1011" s="14" t="s">
        <v>1718</v>
      </c>
      <c r="P1011" s="15" t="s">
        <v>1963</v>
      </c>
      <c r="Q1011" s="2">
        <v>3</v>
      </c>
      <c r="R1011" s="2">
        <v>3129</v>
      </c>
    </row>
    <row r="1012" spans="14:18" ht="15.75" thickBot="1" x14ac:dyDescent="0.3">
      <c r="N1012" s="25" t="s">
        <v>54</v>
      </c>
      <c r="O1012" s="14" t="s">
        <v>1718</v>
      </c>
      <c r="P1012" s="15" t="s">
        <v>1964</v>
      </c>
      <c r="Q1012" s="2">
        <v>11</v>
      </c>
      <c r="R1012" s="2">
        <v>3260</v>
      </c>
    </row>
    <row r="1013" spans="14:18" ht="15.75" thickBot="1" x14ac:dyDescent="0.3">
      <c r="N1013" s="25" t="s">
        <v>54</v>
      </c>
      <c r="O1013" s="14" t="s">
        <v>1718</v>
      </c>
      <c r="P1013" s="15" t="s">
        <v>1965</v>
      </c>
      <c r="Q1013" s="2">
        <v>2</v>
      </c>
      <c r="R1013" s="2">
        <v>3037</v>
      </c>
    </row>
    <row r="1014" spans="14:18" ht="15.75" thickBot="1" x14ac:dyDescent="0.3">
      <c r="N1014" s="25" t="s">
        <v>54</v>
      </c>
      <c r="O1014" s="14" t="s">
        <v>1718</v>
      </c>
      <c r="P1014" s="15" t="s">
        <v>1966</v>
      </c>
      <c r="Q1014" s="2">
        <v>11</v>
      </c>
      <c r="R1014" s="2">
        <v>2953</v>
      </c>
    </row>
    <row r="1015" spans="14:18" ht="15.75" thickBot="1" x14ac:dyDescent="0.3">
      <c r="N1015" s="25" t="s">
        <v>54</v>
      </c>
      <c r="O1015" s="14" t="s">
        <v>1718</v>
      </c>
      <c r="P1015" s="15" t="s">
        <v>1967</v>
      </c>
      <c r="Q1015" s="2">
        <v>2</v>
      </c>
      <c r="R1015" s="2">
        <v>3131</v>
      </c>
    </row>
    <row r="1016" spans="14:18" ht="15.75" thickBot="1" x14ac:dyDescent="0.3">
      <c r="N1016" s="25" t="s">
        <v>54</v>
      </c>
      <c r="O1016" s="14" t="s">
        <v>1718</v>
      </c>
      <c r="P1016" s="15" t="s">
        <v>1968</v>
      </c>
      <c r="Q1016" s="2">
        <v>7</v>
      </c>
      <c r="R1016" s="2">
        <v>3207</v>
      </c>
    </row>
    <row r="1017" spans="14:18" ht="15.75" thickBot="1" x14ac:dyDescent="0.3">
      <c r="N1017" s="25" t="s">
        <v>54</v>
      </c>
      <c r="O1017" s="14" t="s">
        <v>1718</v>
      </c>
      <c r="P1017" s="15" t="s">
        <v>1969</v>
      </c>
      <c r="Q1017" s="2">
        <v>3</v>
      </c>
      <c r="R1017" s="2">
        <v>2982</v>
      </c>
    </row>
    <row r="1018" spans="14:18" ht="15.75" thickBot="1" x14ac:dyDescent="0.3">
      <c r="N1018" s="25" t="s">
        <v>54</v>
      </c>
      <c r="O1018" s="14" t="s">
        <v>1718</v>
      </c>
      <c r="P1018" s="15" t="s">
        <v>1970</v>
      </c>
      <c r="Q1018" s="2">
        <v>13</v>
      </c>
      <c r="R1018" s="2">
        <v>3081</v>
      </c>
    </row>
    <row r="1019" spans="14:18" ht="15.75" thickBot="1" x14ac:dyDescent="0.3">
      <c r="N1019" s="25" t="s">
        <v>54</v>
      </c>
      <c r="O1019" s="14" t="s">
        <v>1718</v>
      </c>
      <c r="P1019" s="15" t="s">
        <v>1971</v>
      </c>
      <c r="Q1019" s="2">
        <v>1</v>
      </c>
      <c r="R1019" s="2">
        <v>2940</v>
      </c>
    </row>
    <row r="1020" spans="14:18" ht="15.75" thickBot="1" x14ac:dyDescent="0.3">
      <c r="N1020" s="25" t="s">
        <v>54</v>
      </c>
      <c r="O1020" s="14" t="s">
        <v>1718</v>
      </c>
      <c r="P1020" s="15" t="s">
        <v>1972</v>
      </c>
      <c r="Q1020" s="2">
        <v>9</v>
      </c>
      <c r="R1020" s="2">
        <v>3235</v>
      </c>
    </row>
    <row r="1021" spans="14:18" ht="15.75" thickBot="1" x14ac:dyDescent="0.3">
      <c r="N1021" s="25" t="s">
        <v>54</v>
      </c>
      <c r="O1021" s="14" t="s">
        <v>1718</v>
      </c>
      <c r="P1021" s="15" t="s">
        <v>1973</v>
      </c>
      <c r="Q1021" s="2">
        <v>1</v>
      </c>
      <c r="R1021" s="2">
        <v>3138</v>
      </c>
    </row>
    <row r="1022" spans="14:18" ht="15.75" thickBot="1" x14ac:dyDescent="0.3">
      <c r="N1022" s="25" t="s">
        <v>54</v>
      </c>
      <c r="O1022" s="14" t="s">
        <v>1718</v>
      </c>
      <c r="P1022" s="15" t="s">
        <v>1974</v>
      </c>
      <c r="Q1022" s="2">
        <v>11</v>
      </c>
      <c r="R1022" s="2">
        <v>3044</v>
      </c>
    </row>
    <row r="1023" spans="14:18" ht="15.75" thickBot="1" x14ac:dyDescent="0.3">
      <c r="N1023" s="25" t="s">
        <v>54</v>
      </c>
      <c r="O1023" s="14" t="s">
        <v>1718</v>
      </c>
      <c r="P1023" s="15" t="s">
        <v>1975</v>
      </c>
      <c r="Q1023" s="2">
        <v>12</v>
      </c>
      <c r="R1023" s="2">
        <v>2970</v>
      </c>
    </row>
    <row r="1024" spans="14:18" ht="15.75" thickBot="1" x14ac:dyDescent="0.3">
      <c r="N1024" s="25" t="s">
        <v>54</v>
      </c>
      <c r="O1024" s="14" t="s">
        <v>1718</v>
      </c>
      <c r="P1024" s="15" t="s">
        <v>1976</v>
      </c>
      <c r="Q1024" s="2">
        <v>9</v>
      </c>
      <c r="R1024" s="2">
        <v>2944</v>
      </c>
    </row>
    <row r="1025" spans="14:18" ht="15.75" thickBot="1" x14ac:dyDescent="0.3">
      <c r="N1025" s="25" t="s">
        <v>54</v>
      </c>
      <c r="O1025" s="14" t="s">
        <v>1718</v>
      </c>
      <c r="P1025" s="15" t="s">
        <v>1977</v>
      </c>
      <c r="Q1025" s="2">
        <v>3</v>
      </c>
      <c r="R1025" s="2">
        <v>3137</v>
      </c>
    </row>
    <row r="1026" spans="14:18" ht="15.75" thickBot="1" x14ac:dyDescent="0.3">
      <c r="N1026" s="25" t="s">
        <v>54</v>
      </c>
      <c r="O1026" s="14" t="s">
        <v>1718</v>
      </c>
      <c r="P1026" s="15" t="s">
        <v>1978</v>
      </c>
      <c r="Q1026" s="2">
        <v>3</v>
      </c>
      <c r="R1026" s="2">
        <v>3055</v>
      </c>
    </row>
    <row r="1027" spans="14:18" ht="15.75" thickBot="1" x14ac:dyDescent="0.3">
      <c r="N1027" s="25" t="s">
        <v>54</v>
      </c>
      <c r="O1027" s="14" t="s">
        <v>1718</v>
      </c>
      <c r="P1027" s="15" t="s">
        <v>1979</v>
      </c>
      <c r="Q1027" s="2">
        <v>7</v>
      </c>
      <c r="R1027" s="2">
        <v>3027</v>
      </c>
    </row>
    <row r="1028" spans="14:18" ht="15.75" thickBot="1" x14ac:dyDescent="0.3">
      <c r="N1028" s="25" t="s">
        <v>54</v>
      </c>
      <c r="O1028" s="14" t="s">
        <v>1718</v>
      </c>
      <c r="P1028" s="15" t="s">
        <v>1980</v>
      </c>
      <c r="Q1028" s="2">
        <v>6</v>
      </c>
      <c r="R1028" s="2">
        <v>3205</v>
      </c>
    </row>
    <row r="1029" spans="14:18" ht="15.75" thickBot="1" x14ac:dyDescent="0.3">
      <c r="N1029" s="25" t="s">
        <v>54</v>
      </c>
      <c r="O1029" s="14" t="s">
        <v>1718</v>
      </c>
      <c r="P1029" s="15" t="s">
        <v>1981</v>
      </c>
      <c r="Q1029" s="2">
        <v>8</v>
      </c>
      <c r="R1029" s="2">
        <v>3214</v>
      </c>
    </row>
    <row r="1030" spans="14:18" ht="15.75" thickBot="1" x14ac:dyDescent="0.3">
      <c r="N1030" s="25" t="s">
        <v>54</v>
      </c>
      <c r="O1030" s="14" t="s">
        <v>1718</v>
      </c>
      <c r="P1030" s="15" t="s">
        <v>1982</v>
      </c>
      <c r="Q1030" s="2">
        <v>8</v>
      </c>
      <c r="R1030" s="2">
        <v>3154</v>
      </c>
    </row>
    <row r="1031" spans="14:18" ht="15.75" thickBot="1" x14ac:dyDescent="0.3">
      <c r="N1031" s="25" t="s">
        <v>54</v>
      </c>
      <c r="O1031" s="14" t="s">
        <v>1718</v>
      </c>
      <c r="P1031" s="15" t="s">
        <v>1983</v>
      </c>
      <c r="Q1031" s="2">
        <v>10</v>
      </c>
      <c r="R1031" s="2">
        <v>3215</v>
      </c>
    </row>
    <row r="1032" spans="14:18" ht="15.75" thickBot="1" x14ac:dyDescent="0.3">
      <c r="N1032" s="25" t="s">
        <v>54</v>
      </c>
      <c r="O1032" s="14" t="s">
        <v>1718</v>
      </c>
      <c r="P1032" s="15" t="s">
        <v>1984</v>
      </c>
      <c r="Q1032" s="2">
        <v>6</v>
      </c>
      <c r="R1032" s="2">
        <v>3155</v>
      </c>
    </row>
    <row r="1033" spans="14:18" ht="15.75" thickBot="1" x14ac:dyDescent="0.3">
      <c r="N1033" s="25" t="s">
        <v>54</v>
      </c>
      <c r="O1033" s="14" t="s">
        <v>1718</v>
      </c>
      <c r="P1033" s="15" t="s">
        <v>1985</v>
      </c>
      <c r="Q1033" s="2">
        <v>7</v>
      </c>
      <c r="R1033" s="2">
        <v>3159</v>
      </c>
    </row>
    <row r="1034" spans="14:18" ht="15.75" thickBot="1" x14ac:dyDescent="0.3">
      <c r="N1034" s="25" t="s">
        <v>54</v>
      </c>
      <c r="O1034" s="14" t="s">
        <v>1718</v>
      </c>
      <c r="P1034" s="15" t="s">
        <v>1986</v>
      </c>
      <c r="Q1034" s="2">
        <v>6</v>
      </c>
      <c r="R1034" s="2">
        <v>3252</v>
      </c>
    </row>
    <row r="1035" spans="14:18" ht="15.75" thickBot="1" x14ac:dyDescent="0.3">
      <c r="N1035" s="25" t="s">
        <v>54</v>
      </c>
      <c r="O1035" s="14" t="s">
        <v>1718</v>
      </c>
      <c r="P1035" s="15" t="s">
        <v>1987</v>
      </c>
      <c r="Q1035" s="2">
        <v>8</v>
      </c>
      <c r="R1035" s="2">
        <v>3160</v>
      </c>
    </row>
    <row r="1036" spans="14:18" ht="15.75" thickBot="1" x14ac:dyDescent="0.3">
      <c r="N1036" s="25" t="s">
        <v>54</v>
      </c>
      <c r="O1036" s="14" t="s">
        <v>1718</v>
      </c>
      <c r="P1036" s="15" t="s">
        <v>1988</v>
      </c>
      <c r="Q1036" s="2">
        <v>10</v>
      </c>
      <c r="R1036" s="2">
        <v>2916</v>
      </c>
    </row>
    <row r="1037" spans="14:18" ht="15.75" thickBot="1" x14ac:dyDescent="0.3">
      <c r="N1037" s="25" t="s">
        <v>54</v>
      </c>
      <c r="O1037" s="14" t="s">
        <v>1718</v>
      </c>
      <c r="P1037" s="15" t="s">
        <v>1989</v>
      </c>
      <c r="Q1037" s="2">
        <v>7</v>
      </c>
      <c r="R1037" s="2">
        <v>2983</v>
      </c>
    </row>
    <row r="1038" spans="14:18" ht="15.75" thickBot="1" x14ac:dyDescent="0.3">
      <c r="N1038" s="25" t="s">
        <v>54</v>
      </c>
      <c r="O1038" s="14" t="s">
        <v>1718</v>
      </c>
      <c r="P1038" s="15" t="s">
        <v>1990</v>
      </c>
      <c r="Q1038" s="2">
        <v>5</v>
      </c>
      <c r="R1038" s="2">
        <v>3162</v>
      </c>
    </row>
    <row r="1039" spans="14:18" ht="15.75" thickBot="1" x14ac:dyDescent="0.3">
      <c r="N1039" s="25" t="s">
        <v>54</v>
      </c>
      <c r="O1039" s="14" t="s">
        <v>1718</v>
      </c>
      <c r="P1039" s="15" t="s">
        <v>1991</v>
      </c>
      <c r="Q1039" s="2">
        <v>4</v>
      </c>
      <c r="R1039" s="2">
        <v>3145</v>
      </c>
    </row>
    <row r="1040" spans="14:18" ht="15.75" thickBot="1" x14ac:dyDescent="0.3">
      <c r="N1040" s="25" t="s">
        <v>54</v>
      </c>
      <c r="O1040" s="14" t="s">
        <v>1718</v>
      </c>
      <c r="P1040" s="15" t="s">
        <v>1992</v>
      </c>
      <c r="Q1040" s="2">
        <v>8</v>
      </c>
      <c r="R1040" s="2">
        <v>3003</v>
      </c>
    </row>
    <row r="1041" spans="14:18" ht="15.75" thickBot="1" x14ac:dyDescent="0.3">
      <c r="N1041" s="25" t="s">
        <v>54</v>
      </c>
      <c r="O1041" s="14" t="s">
        <v>1718</v>
      </c>
      <c r="P1041" s="15" t="s">
        <v>1993</v>
      </c>
      <c r="Q1041" s="2">
        <v>6</v>
      </c>
      <c r="R1041" s="2">
        <v>3204</v>
      </c>
    </row>
    <row r="1042" spans="14:18" ht="15.75" thickBot="1" x14ac:dyDescent="0.3">
      <c r="N1042" s="25" t="s">
        <v>54</v>
      </c>
      <c r="O1042" s="14" t="s">
        <v>1718</v>
      </c>
      <c r="P1042" s="15" t="s">
        <v>1994</v>
      </c>
      <c r="Q1042" s="2">
        <v>10</v>
      </c>
      <c r="R1042" s="2">
        <v>2927</v>
      </c>
    </row>
    <row r="1043" spans="14:18" ht="15.75" thickBot="1" x14ac:dyDescent="0.3">
      <c r="N1043" s="25" t="s">
        <v>54</v>
      </c>
      <c r="O1043" s="14" t="s">
        <v>1718</v>
      </c>
      <c r="P1043" s="15" t="s">
        <v>1995</v>
      </c>
      <c r="Q1043" s="2">
        <v>10</v>
      </c>
      <c r="R1043" s="2">
        <v>3254</v>
      </c>
    </row>
    <row r="1044" spans="14:18" ht="15.75" thickBot="1" x14ac:dyDescent="0.3">
      <c r="N1044" s="25" t="s">
        <v>54</v>
      </c>
      <c r="O1044" s="14" t="s">
        <v>1718</v>
      </c>
      <c r="P1044" s="15" t="s">
        <v>1996</v>
      </c>
      <c r="Q1044" s="2">
        <v>6</v>
      </c>
      <c r="R1044" s="2">
        <v>3166</v>
      </c>
    </row>
    <row r="1045" spans="14:18" ht="15.75" thickBot="1" x14ac:dyDescent="0.3">
      <c r="N1045" s="25" t="s">
        <v>54</v>
      </c>
      <c r="O1045" s="14" t="s">
        <v>1718</v>
      </c>
      <c r="P1045" s="15" t="s">
        <v>1997</v>
      </c>
      <c r="Q1045" s="2">
        <v>3</v>
      </c>
      <c r="R1045" s="2">
        <v>3125</v>
      </c>
    </row>
    <row r="1046" spans="14:18" ht="15.75" thickBot="1" x14ac:dyDescent="0.3">
      <c r="N1046" s="25" t="s">
        <v>54</v>
      </c>
      <c r="O1046" s="14" t="s">
        <v>1718</v>
      </c>
      <c r="P1046" s="15" t="s">
        <v>1998</v>
      </c>
      <c r="Q1046" s="2">
        <v>10</v>
      </c>
      <c r="R1046" s="2">
        <v>3242</v>
      </c>
    </row>
    <row r="1047" spans="14:18" ht="15.75" thickBot="1" x14ac:dyDescent="0.3">
      <c r="N1047" s="25" t="s">
        <v>54</v>
      </c>
      <c r="O1047" s="14" t="s">
        <v>1718</v>
      </c>
      <c r="P1047" s="15" t="s">
        <v>1999</v>
      </c>
      <c r="Q1047" s="2">
        <v>13</v>
      </c>
      <c r="R1047" s="2">
        <v>3229</v>
      </c>
    </row>
    <row r="1048" spans="14:18" ht="15.75" thickBot="1" x14ac:dyDescent="0.3">
      <c r="N1048" s="25" t="s">
        <v>54</v>
      </c>
      <c r="O1048" s="14" t="s">
        <v>1718</v>
      </c>
      <c r="P1048" s="15" t="s">
        <v>2000</v>
      </c>
      <c r="Q1048" s="2">
        <v>6</v>
      </c>
      <c r="R1048" s="2">
        <v>3187</v>
      </c>
    </row>
    <row r="1049" spans="14:18" ht="15.75" thickBot="1" x14ac:dyDescent="0.3">
      <c r="N1049" s="25" t="s">
        <v>54</v>
      </c>
      <c r="O1049" s="14" t="s">
        <v>1718</v>
      </c>
      <c r="P1049" s="15" t="s">
        <v>2001</v>
      </c>
      <c r="Q1049" s="2">
        <v>4</v>
      </c>
      <c r="R1049" s="2">
        <v>2981</v>
      </c>
    </row>
    <row r="1050" spans="14:18" ht="15.75" thickBot="1" x14ac:dyDescent="0.3">
      <c r="N1050" s="25" t="s">
        <v>54</v>
      </c>
      <c r="O1050" s="14" t="s">
        <v>1718</v>
      </c>
      <c r="P1050" s="15" t="s">
        <v>2002</v>
      </c>
      <c r="Q1050" s="2">
        <v>7</v>
      </c>
      <c r="R1050" s="2">
        <v>3194</v>
      </c>
    </row>
    <row r="1051" spans="14:18" ht="15.75" thickBot="1" x14ac:dyDescent="0.3">
      <c r="N1051" s="25" t="s">
        <v>54</v>
      </c>
      <c r="O1051" s="14" t="s">
        <v>1718</v>
      </c>
      <c r="P1051" s="15" t="s">
        <v>2003</v>
      </c>
      <c r="Q1051" s="2">
        <v>9</v>
      </c>
      <c r="R1051" s="2">
        <v>3139</v>
      </c>
    </row>
    <row r="1052" spans="14:18" ht="15.75" thickBot="1" x14ac:dyDescent="0.3">
      <c r="N1052" s="25" t="s">
        <v>54</v>
      </c>
      <c r="O1052" s="14" t="s">
        <v>1718</v>
      </c>
      <c r="P1052" s="15" t="s">
        <v>2004</v>
      </c>
      <c r="Q1052" s="2">
        <v>8</v>
      </c>
      <c r="R1052" s="2">
        <v>3230</v>
      </c>
    </row>
    <row r="1053" spans="14:18" ht="15.75" thickBot="1" x14ac:dyDescent="0.3">
      <c r="N1053" s="25" t="s">
        <v>54</v>
      </c>
      <c r="O1053" s="14" t="s">
        <v>1718</v>
      </c>
      <c r="P1053" s="15" t="s">
        <v>2005</v>
      </c>
      <c r="Q1053" s="2">
        <v>8</v>
      </c>
      <c r="R1053" s="2">
        <v>3208</v>
      </c>
    </row>
    <row r="1054" spans="14:18" ht="15.75" thickBot="1" x14ac:dyDescent="0.3">
      <c r="N1054" s="25" t="s">
        <v>54</v>
      </c>
      <c r="O1054" s="14" t="s">
        <v>1718</v>
      </c>
      <c r="P1054" s="15" t="s">
        <v>2006</v>
      </c>
      <c r="Q1054" s="2">
        <v>2</v>
      </c>
      <c r="R1054" s="2">
        <v>2912</v>
      </c>
    </row>
    <row r="1055" spans="14:18" ht="15.75" thickBot="1" x14ac:dyDescent="0.3">
      <c r="N1055" s="25" t="s">
        <v>54</v>
      </c>
      <c r="O1055" s="14" t="s">
        <v>1718</v>
      </c>
      <c r="P1055" s="15" t="s">
        <v>2007</v>
      </c>
      <c r="Q1055" s="2">
        <v>5</v>
      </c>
      <c r="R1055" s="2">
        <v>3195</v>
      </c>
    </row>
    <row r="1056" spans="14:18" ht="15.75" thickBot="1" x14ac:dyDescent="0.3">
      <c r="N1056" s="25" t="s">
        <v>54</v>
      </c>
      <c r="O1056" s="14" t="s">
        <v>1718</v>
      </c>
      <c r="P1056" s="15" t="s">
        <v>2008</v>
      </c>
      <c r="Q1056" s="2">
        <v>12</v>
      </c>
      <c r="R1056" s="2">
        <v>2990</v>
      </c>
    </row>
    <row r="1057" spans="14:18" ht="15.75" thickBot="1" x14ac:dyDescent="0.3">
      <c r="N1057" s="25" t="s">
        <v>54</v>
      </c>
      <c r="O1057" s="14" t="s">
        <v>1718</v>
      </c>
      <c r="P1057" s="15" t="s">
        <v>2009</v>
      </c>
      <c r="Q1057" s="2">
        <v>12</v>
      </c>
      <c r="R1057" s="2">
        <v>3221</v>
      </c>
    </row>
    <row r="1058" spans="14:18" ht="15.75" thickBot="1" x14ac:dyDescent="0.3">
      <c r="N1058" s="25" t="s">
        <v>54</v>
      </c>
      <c r="O1058" s="14" t="s">
        <v>1718</v>
      </c>
      <c r="P1058" s="15" t="s">
        <v>2010</v>
      </c>
      <c r="Q1058" s="2">
        <v>11</v>
      </c>
      <c r="R1058" s="2">
        <v>3057</v>
      </c>
    </row>
    <row r="1059" spans="14:18" ht="15.75" thickBot="1" x14ac:dyDescent="0.3">
      <c r="N1059" s="25" t="s">
        <v>54</v>
      </c>
      <c r="O1059" s="14" t="s">
        <v>1718</v>
      </c>
      <c r="P1059" s="15" t="s">
        <v>2011</v>
      </c>
      <c r="Q1059" s="2">
        <v>12</v>
      </c>
      <c r="R1059" s="2">
        <v>3116</v>
      </c>
    </row>
    <row r="1060" spans="14:18" ht="15.75" thickBot="1" x14ac:dyDescent="0.3">
      <c r="N1060" s="25" t="s">
        <v>54</v>
      </c>
      <c r="O1060" s="14" t="s">
        <v>1718</v>
      </c>
      <c r="P1060" s="15" t="s">
        <v>2012</v>
      </c>
      <c r="Q1060" s="2">
        <v>7</v>
      </c>
      <c r="R1060" s="2">
        <v>3147</v>
      </c>
    </row>
    <row r="1061" spans="14:18" ht="15.75" thickBot="1" x14ac:dyDescent="0.3">
      <c r="N1061" s="25" t="s">
        <v>54</v>
      </c>
      <c r="O1061" s="14" t="s">
        <v>1718</v>
      </c>
      <c r="P1061" s="15" t="s">
        <v>2013</v>
      </c>
      <c r="Q1061" s="2">
        <v>10</v>
      </c>
      <c r="R1061" s="2">
        <v>3197</v>
      </c>
    </row>
    <row r="1062" spans="14:18" ht="15.75" thickBot="1" x14ac:dyDescent="0.3">
      <c r="N1062" s="25" t="s">
        <v>54</v>
      </c>
      <c r="O1062" s="14" t="s">
        <v>1718</v>
      </c>
      <c r="P1062" s="15" t="s">
        <v>2014</v>
      </c>
      <c r="Q1062" s="2">
        <v>8</v>
      </c>
      <c r="R1062" s="2">
        <v>2956</v>
      </c>
    </row>
    <row r="1063" spans="14:18" ht="15.75" thickBot="1" x14ac:dyDescent="0.3">
      <c r="N1063" s="25" t="s">
        <v>54</v>
      </c>
      <c r="O1063" s="14" t="s">
        <v>1718</v>
      </c>
      <c r="P1063" s="15" t="s">
        <v>2015</v>
      </c>
      <c r="Q1063" s="2">
        <v>8</v>
      </c>
      <c r="R1063" s="2">
        <v>3224</v>
      </c>
    </row>
    <row r="1064" spans="14:18" ht="15.75" thickBot="1" x14ac:dyDescent="0.3">
      <c r="N1064" s="25" t="s">
        <v>54</v>
      </c>
      <c r="O1064" s="14" t="s">
        <v>1718</v>
      </c>
      <c r="P1064" s="15" t="s">
        <v>2016</v>
      </c>
      <c r="Q1064" s="2">
        <v>11</v>
      </c>
      <c r="R1064" s="2">
        <v>2908</v>
      </c>
    </row>
    <row r="1065" spans="14:18" ht="15.75" thickBot="1" x14ac:dyDescent="0.3">
      <c r="N1065" s="25" t="s">
        <v>54</v>
      </c>
      <c r="O1065" s="14" t="s">
        <v>1718</v>
      </c>
      <c r="P1065" s="15" t="s">
        <v>2017</v>
      </c>
      <c r="Q1065" s="2">
        <v>6</v>
      </c>
      <c r="R1065" s="2">
        <v>3198</v>
      </c>
    </row>
    <row r="1066" spans="14:18" ht="15.75" thickBot="1" x14ac:dyDescent="0.3">
      <c r="N1066" s="25" t="s">
        <v>54</v>
      </c>
      <c r="O1066" s="14" t="s">
        <v>1718</v>
      </c>
      <c r="P1066" s="15" t="s">
        <v>2018</v>
      </c>
      <c r="Q1066" s="2">
        <v>6</v>
      </c>
      <c r="R1066" s="2">
        <v>3210</v>
      </c>
    </row>
    <row r="1067" spans="14:18" ht="15.75" thickBot="1" x14ac:dyDescent="0.3">
      <c r="N1067" s="25" t="s">
        <v>54</v>
      </c>
      <c r="O1067" s="14" t="s">
        <v>1718</v>
      </c>
      <c r="P1067" s="15" t="s">
        <v>2019</v>
      </c>
      <c r="Q1067" s="2">
        <v>4</v>
      </c>
      <c r="R1067" s="2">
        <v>3136</v>
      </c>
    </row>
    <row r="1068" spans="14:18" ht="15.75" thickBot="1" x14ac:dyDescent="0.3">
      <c r="N1068" s="25" t="s">
        <v>54</v>
      </c>
      <c r="O1068" s="14" t="s">
        <v>1718</v>
      </c>
      <c r="P1068" s="15" t="s">
        <v>2020</v>
      </c>
      <c r="Q1068" s="2">
        <v>9</v>
      </c>
      <c r="R1068" s="2">
        <v>3199</v>
      </c>
    </row>
    <row r="1069" spans="14:18" ht="15.75" thickBot="1" x14ac:dyDescent="0.3">
      <c r="N1069" s="25" t="s">
        <v>54</v>
      </c>
      <c r="O1069" s="14" t="s">
        <v>1718</v>
      </c>
      <c r="P1069" s="15" t="s">
        <v>2021</v>
      </c>
      <c r="Q1069" s="2">
        <v>3</v>
      </c>
      <c r="R1069" s="2">
        <v>3201</v>
      </c>
    </row>
    <row r="1070" spans="14:18" ht="15.75" thickBot="1" x14ac:dyDescent="0.3">
      <c r="N1070" s="25" t="s">
        <v>54</v>
      </c>
      <c r="O1070" s="14" t="s">
        <v>1718</v>
      </c>
      <c r="P1070" s="15" t="s">
        <v>2022</v>
      </c>
      <c r="Q1070" s="2">
        <v>5</v>
      </c>
      <c r="R1070" s="2">
        <v>2943</v>
      </c>
    </row>
    <row r="1071" spans="14:18" ht="15.75" thickBot="1" x14ac:dyDescent="0.3">
      <c r="N1071" s="25" t="s">
        <v>54</v>
      </c>
      <c r="O1071" s="14" t="s">
        <v>1718</v>
      </c>
      <c r="P1071" s="15" t="s">
        <v>2023</v>
      </c>
      <c r="Q1071" s="2">
        <v>11</v>
      </c>
      <c r="R1071" s="2">
        <v>2976</v>
      </c>
    </row>
    <row r="1072" spans="14:18" ht="15.75" thickBot="1" x14ac:dyDescent="0.3">
      <c r="N1072" s="25" t="s">
        <v>54</v>
      </c>
      <c r="O1072" s="14" t="s">
        <v>1718</v>
      </c>
      <c r="P1072" s="15" t="s">
        <v>2024</v>
      </c>
      <c r="Q1072" s="2">
        <v>2</v>
      </c>
      <c r="R1072" s="2">
        <v>3146</v>
      </c>
    </row>
    <row r="1073" spans="14:18" ht="15.75" thickBot="1" x14ac:dyDescent="0.3">
      <c r="N1073" s="25" t="s">
        <v>54</v>
      </c>
      <c r="O1073" s="14" t="s">
        <v>1718</v>
      </c>
      <c r="P1073" s="15" t="s">
        <v>2025</v>
      </c>
      <c r="Q1073" s="2">
        <v>8</v>
      </c>
      <c r="R1073" s="2">
        <v>3213</v>
      </c>
    </row>
    <row r="1074" spans="14:18" ht="15.75" thickBot="1" x14ac:dyDescent="0.3">
      <c r="N1074" s="25" t="s">
        <v>54</v>
      </c>
      <c r="O1074" s="14" t="s">
        <v>1718</v>
      </c>
      <c r="P1074" s="15" t="s">
        <v>2026</v>
      </c>
      <c r="Q1074" s="2">
        <v>5</v>
      </c>
      <c r="R1074" s="2">
        <v>2950</v>
      </c>
    </row>
    <row r="1075" spans="14:18" ht="15.75" thickBot="1" x14ac:dyDescent="0.3">
      <c r="N1075" s="25" t="s">
        <v>54</v>
      </c>
      <c r="O1075" s="14" t="s">
        <v>1718</v>
      </c>
      <c r="P1075" s="15" t="s">
        <v>2027</v>
      </c>
      <c r="Q1075" s="2">
        <v>7</v>
      </c>
      <c r="R1075" s="2">
        <v>2948</v>
      </c>
    </row>
    <row r="1076" spans="14:18" ht="15.75" thickBot="1" x14ac:dyDescent="0.3">
      <c r="N1076" s="25" t="s">
        <v>54</v>
      </c>
      <c r="O1076" s="14" t="s">
        <v>1718</v>
      </c>
      <c r="P1076" s="15" t="s">
        <v>2028</v>
      </c>
      <c r="Q1076" s="2">
        <v>6</v>
      </c>
      <c r="R1076" s="2">
        <v>2918</v>
      </c>
    </row>
    <row r="1077" spans="14:18" ht="15.75" thickBot="1" x14ac:dyDescent="0.3">
      <c r="N1077" s="25" t="s">
        <v>54</v>
      </c>
      <c r="O1077" s="14" t="s">
        <v>1718</v>
      </c>
      <c r="P1077" s="15" t="s">
        <v>2029</v>
      </c>
      <c r="Q1077" s="2">
        <v>4</v>
      </c>
      <c r="R1077" s="2">
        <v>2919</v>
      </c>
    </row>
    <row r="1078" spans="14:18" ht="15.75" thickBot="1" x14ac:dyDescent="0.3">
      <c r="N1078" s="25" t="s">
        <v>54</v>
      </c>
      <c r="O1078" s="14" t="s">
        <v>1718</v>
      </c>
      <c r="P1078" s="15" t="s">
        <v>2030</v>
      </c>
      <c r="Q1078" s="2">
        <v>11</v>
      </c>
      <c r="R1078" s="2">
        <v>3028</v>
      </c>
    </row>
    <row r="1079" spans="14:18" ht="15.75" thickBot="1" x14ac:dyDescent="0.3">
      <c r="N1079" s="25" t="s">
        <v>54</v>
      </c>
      <c r="O1079" s="14" t="s">
        <v>1718</v>
      </c>
      <c r="P1079" s="15" t="s">
        <v>2031</v>
      </c>
      <c r="Q1079" s="2">
        <v>4</v>
      </c>
      <c r="R1079" s="2">
        <v>3124</v>
      </c>
    </row>
    <row r="1080" spans="14:18" ht="15.75" thickBot="1" x14ac:dyDescent="0.3">
      <c r="N1080" s="25" t="s">
        <v>54</v>
      </c>
      <c r="O1080" s="14" t="s">
        <v>1718</v>
      </c>
      <c r="P1080" s="15" t="s">
        <v>2032</v>
      </c>
      <c r="Q1080" s="2">
        <v>13</v>
      </c>
      <c r="R1080" s="2">
        <v>3023</v>
      </c>
    </row>
    <row r="1081" spans="14:18" ht="15.75" thickBot="1" x14ac:dyDescent="0.3">
      <c r="N1081" s="25" t="s">
        <v>54</v>
      </c>
      <c r="O1081" s="14" t="s">
        <v>1718</v>
      </c>
      <c r="P1081" s="15" t="s">
        <v>2033</v>
      </c>
      <c r="Q1081" s="2">
        <v>7</v>
      </c>
      <c r="R1081" s="2">
        <v>2907</v>
      </c>
    </row>
    <row r="1082" spans="14:18" ht="15.75" thickBot="1" x14ac:dyDescent="0.3">
      <c r="N1082" s="25" t="s">
        <v>54</v>
      </c>
      <c r="O1082" s="14" t="s">
        <v>1718</v>
      </c>
      <c r="P1082" s="15" t="s">
        <v>2034</v>
      </c>
      <c r="Q1082" s="2">
        <v>4</v>
      </c>
      <c r="R1082" s="2">
        <v>2893</v>
      </c>
    </row>
    <row r="1083" spans="14:18" ht="15.75" thickBot="1" x14ac:dyDescent="0.3">
      <c r="N1083" s="25" t="s">
        <v>54</v>
      </c>
      <c r="O1083" s="14" t="s">
        <v>1718</v>
      </c>
      <c r="P1083" s="15" t="s">
        <v>2035</v>
      </c>
      <c r="Q1083" s="2">
        <v>2</v>
      </c>
      <c r="R1083" s="2">
        <v>3149</v>
      </c>
    </row>
    <row r="1084" spans="14:18" ht="15.75" thickBot="1" x14ac:dyDescent="0.3">
      <c r="N1084" s="25" t="s">
        <v>54</v>
      </c>
      <c r="O1084" s="14" t="s">
        <v>1718</v>
      </c>
      <c r="P1084" s="15" t="s">
        <v>2036</v>
      </c>
      <c r="Q1084" s="2">
        <v>7</v>
      </c>
      <c r="R1084" s="2">
        <v>4127</v>
      </c>
    </row>
    <row r="1085" spans="14:18" ht="15.75" thickBot="1" x14ac:dyDescent="0.3">
      <c r="N1085" s="25" t="s">
        <v>54</v>
      </c>
      <c r="O1085" s="14" t="s">
        <v>1718</v>
      </c>
      <c r="P1085" s="15" t="s">
        <v>2037</v>
      </c>
      <c r="Q1085" s="2">
        <v>7</v>
      </c>
      <c r="R1085" s="2">
        <v>4887</v>
      </c>
    </row>
    <row r="1086" spans="14:18" ht="15.75" thickBot="1" x14ac:dyDescent="0.3">
      <c r="N1086" s="25" t="s">
        <v>54</v>
      </c>
      <c r="O1086" s="14" t="s">
        <v>1718</v>
      </c>
      <c r="P1086" s="15" t="s">
        <v>2038</v>
      </c>
      <c r="Q1086" s="2">
        <v>5</v>
      </c>
      <c r="R1086" s="2">
        <v>6156</v>
      </c>
    </row>
    <row r="1087" spans="14:18" ht="15.75" thickBot="1" x14ac:dyDescent="0.3">
      <c r="N1087" s="25" t="s">
        <v>54</v>
      </c>
      <c r="O1087" s="14" t="s">
        <v>1718</v>
      </c>
      <c r="P1087" s="15" t="s">
        <v>2039</v>
      </c>
      <c r="Q1087" s="2">
        <v>9</v>
      </c>
      <c r="R1087" s="2">
        <v>4125</v>
      </c>
    </row>
    <row r="1088" spans="14:18" ht="15.75" thickBot="1" x14ac:dyDescent="0.3">
      <c r="N1088" s="25" t="s">
        <v>54</v>
      </c>
      <c r="O1088" s="14" t="s">
        <v>1718</v>
      </c>
      <c r="P1088" s="15" t="s">
        <v>2040</v>
      </c>
      <c r="Q1088" s="2">
        <v>9</v>
      </c>
      <c r="R1088" s="2">
        <v>5893</v>
      </c>
    </row>
    <row r="1089" spans="14:18" ht="15.75" thickBot="1" x14ac:dyDescent="0.3">
      <c r="N1089" s="25" t="s">
        <v>54</v>
      </c>
      <c r="O1089" s="14" t="s">
        <v>1718</v>
      </c>
      <c r="P1089" s="15" t="s">
        <v>2041</v>
      </c>
      <c r="Q1089" s="2">
        <v>2</v>
      </c>
      <c r="R1089" s="2">
        <v>4123</v>
      </c>
    </row>
    <row r="1090" spans="14:18" ht="15.75" thickBot="1" x14ac:dyDescent="0.3">
      <c r="N1090" s="25" t="s">
        <v>54</v>
      </c>
      <c r="O1090" s="14" t="s">
        <v>1718</v>
      </c>
      <c r="P1090" s="15" t="s">
        <v>2042</v>
      </c>
      <c r="Q1090" s="2">
        <v>13</v>
      </c>
      <c r="R1090" s="2">
        <v>5575</v>
      </c>
    </row>
    <row r="1091" spans="14:18" ht="15.75" thickBot="1" x14ac:dyDescent="0.3">
      <c r="N1091" s="25" t="s">
        <v>54</v>
      </c>
      <c r="O1091" s="14" t="s">
        <v>1718</v>
      </c>
      <c r="P1091" s="15" t="s">
        <v>2043</v>
      </c>
      <c r="Q1091" s="2">
        <v>14</v>
      </c>
      <c r="R1091" s="2">
        <v>5843</v>
      </c>
    </row>
    <row r="1092" spans="14:18" ht="15.75" thickBot="1" x14ac:dyDescent="0.3">
      <c r="N1092" s="25" t="s">
        <v>54</v>
      </c>
      <c r="O1092" s="14" t="s">
        <v>1718</v>
      </c>
      <c r="P1092" s="15" t="s">
        <v>2044</v>
      </c>
      <c r="Q1092" s="2">
        <v>14</v>
      </c>
      <c r="R1092" s="2">
        <v>5842</v>
      </c>
    </row>
    <row r="1093" spans="14:18" ht="15.75" thickBot="1" x14ac:dyDescent="0.3">
      <c r="N1093" s="25" t="s">
        <v>54</v>
      </c>
      <c r="O1093" s="14" t="s">
        <v>1718</v>
      </c>
      <c r="P1093" s="15" t="s">
        <v>2045</v>
      </c>
      <c r="Q1093" s="2">
        <v>14</v>
      </c>
      <c r="R1093" s="2">
        <v>6571</v>
      </c>
    </row>
    <row r="1094" spans="14:18" ht="15.75" thickBot="1" x14ac:dyDescent="0.3">
      <c r="N1094" s="25" t="s">
        <v>54</v>
      </c>
      <c r="O1094" s="14" t="s">
        <v>1718</v>
      </c>
      <c r="P1094" s="15" t="s">
        <v>2046</v>
      </c>
      <c r="Q1094" s="2">
        <v>8</v>
      </c>
      <c r="R1094" s="2">
        <v>5981</v>
      </c>
    </row>
    <row r="1095" spans="14:18" ht="15.75" thickBot="1" x14ac:dyDescent="0.3">
      <c r="N1095" s="25" t="s">
        <v>54</v>
      </c>
      <c r="O1095" s="14" t="s">
        <v>1718</v>
      </c>
      <c r="P1095" s="15" t="s">
        <v>2047</v>
      </c>
      <c r="Q1095" s="2">
        <v>13</v>
      </c>
      <c r="R1095" s="2">
        <v>5657</v>
      </c>
    </row>
    <row r="1096" spans="14:18" ht="15.75" thickBot="1" x14ac:dyDescent="0.3">
      <c r="N1096" s="25" t="s">
        <v>54</v>
      </c>
      <c r="O1096" s="14" t="s">
        <v>1718</v>
      </c>
      <c r="P1096" s="15" t="s">
        <v>2048</v>
      </c>
      <c r="Q1096" s="2">
        <v>11</v>
      </c>
      <c r="R1096" s="2">
        <v>5576</v>
      </c>
    </row>
    <row r="1097" spans="14:18" ht="15.75" thickBot="1" x14ac:dyDescent="0.3">
      <c r="N1097" s="25" t="s">
        <v>54</v>
      </c>
      <c r="O1097" s="14" t="s">
        <v>1718</v>
      </c>
      <c r="P1097" s="15" t="s">
        <v>2049</v>
      </c>
      <c r="Q1097" s="2">
        <v>8</v>
      </c>
      <c r="R1097" s="2">
        <v>5350</v>
      </c>
    </row>
    <row r="1098" spans="14:18" ht="15.75" thickBot="1" x14ac:dyDescent="0.3">
      <c r="N1098" s="25" t="s">
        <v>54</v>
      </c>
      <c r="O1098" s="14" t="s">
        <v>1718</v>
      </c>
      <c r="P1098" s="15" t="s">
        <v>2050</v>
      </c>
      <c r="Q1098" s="2">
        <v>9</v>
      </c>
      <c r="R1098" s="2">
        <v>4881</v>
      </c>
    </row>
    <row r="1099" spans="14:18" ht="15.75" thickBot="1" x14ac:dyDescent="0.3">
      <c r="N1099" s="25" t="s">
        <v>54</v>
      </c>
      <c r="O1099" s="14" t="s">
        <v>1718</v>
      </c>
      <c r="P1099" s="15" t="s">
        <v>2051</v>
      </c>
      <c r="Q1099" s="2">
        <v>1</v>
      </c>
      <c r="R1099" s="2">
        <v>4882</v>
      </c>
    </row>
    <row r="1100" spans="14:18" ht="15.75" thickBot="1" x14ac:dyDescent="0.3">
      <c r="N1100" s="25" t="s">
        <v>54</v>
      </c>
      <c r="O1100" s="14" t="s">
        <v>1718</v>
      </c>
      <c r="P1100" s="15" t="s">
        <v>2052</v>
      </c>
      <c r="Q1100" s="2">
        <v>5</v>
      </c>
      <c r="R1100" s="2">
        <v>4883</v>
      </c>
    </row>
    <row r="1101" spans="14:18" ht="15.75" thickBot="1" x14ac:dyDescent="0.3">
      <c r="N1101" s="25" t="s">
        <v>54</v>
      </c>
      <c r="O1101" s="14" t="s">
        <v>1718</v>
      </c>
      <c r="P1101" s="15" t="s">
        <v>2053</v>
      </c>
      <c r="Q1101" s="2">
        <v>4</v>
      </c>
      <c r="R1101" s="2">
        <v>5732</v>
      </c>
    </row>
    <row r="1102" spans="14:18" ht="15.75" thickBot="1" x14ac:dyDescent="0.3">
      <c r="N1102" s="25" t="s">
        <v>54</v>
      </c>
      <c r="O1102" s="14" t="s">
        <v>1718</v>
      </c>
      <c r="P1102" s="15" t="s">
        <v>2054</v>
      </c>
      <c r="Q1102" s="2">
        <v>10</v>
      </c>
      <c r="R1102" s="2">
        <v>4888</v>
      </c>
    </row>
    <row r="1103" spans="14:18" ht="15.75" thickBot="1" x14ac:dyDescent="0.3">
      <c r="N1103" s="25" t="s">
        <v>54</v>
      </c>
      <c r="O1103" s="14" t="s">
        <v>1718</v>
      </c>
      <c r="P1103" s="15" t="s">
        <v>2055</v>
      </c>
      <c r="Q1103" s="2">
        <v>1</v>
      </c>
      <c r="R1103" s="2">
        <v>5678</v>
      </c>
    </row>
    <row r="1104" spans="14:18" ht="15.75" thickBot="1" x14ac:dyDescent="0.3">
      <c r="N1104" s="25" t="s">
        <v>54</v>
      </c>
      <c r="O1104" s="14" t="s">
        <v>1718</v>
      </c>
      <c r="P1104" s="15" t="s">
        <v>2056</v>
      </c>
      <c r="Q1104" s="2">
        <v>1</v>
      </c>
      <c r="R1104" s="2">
        <v>6616</v>
      </c>
    </row>
    <row r="1105" spans="14:18" ht="15.75" thickBot="1" x14ac:dyDescent="0.3">
      <c r="N1105" s="25" t="s">
        <v>54</v>
      </c>
      <c r="O1105" s="14" t="s">
        <v>1718</v>
      </c>
      <c r="P1105" s="15" t="s">
        <v>2057</v>
      </c>
      <c r="Q1105" s="2">
        <v>5</v>
      </c>
      <c r="R1105" s="2">
        <v>3933</v>
      </c>
    </row>
    <row r="1106" spans="14:18" ht="15.75" thickBot="1" x14ac:dyDescent="0.3">
      <c r="N1106" s="25" t="s">
        <v>54</v>
      </c>
      <c r="O1106" s="14" t="s">
        <v>1718</v>
      </c>
      <c r="P1106" s="15" t="s">
        <v>2058</v>
      </c>
      <c r="Q1106" s="2">
        <v>1</v>
      </c>
      <c r="R1106" s="2">
        <v>4768</v>
      </c>
    </row>
    <row r="1107" spans="14:18" ht="15.75" thickBot="1" x14ac:dyDescent="0.3">
      <c r="N1107" s="25" t="s">
        <v>54</v>
      </c>
      <c r="O1107" s="14" t="s">
        <v>565</v>
      </c>
      <c r="P1107" s="15" t="s">
        <v>2059</v>
      </c>
      <c r="Q1107" s="2">
        <v>3</v>
      </c>
      <c r="R1107" s="2">
        <v>6414</v>
      </c>
    </row>
    <row r="1108" spans="14:18" ht="15.75" thickBot="1" x14ac:dyDescent="0.3">
      <c r="N1108" s="25" t="s">
        <v>54</v>
      </c>
      <c r="O1108" s="14" t="s">
        <v>565</v>
      </c>
      <c r="P1108" s="15" t="s">
        <v>2060</v>
      </c>
      <c r="Q1108" s="2">
        <v>1</v>
      </c>
      <c r="R1108" s="2">
        <v>5366</v>
      </c>
    </row>
    <row r="1109" spans="14:18" ht="15.75" thickBot="1" x14ac:dyDescent="0.3">
      <c r="N1109" s="25" t="s">
        <v>54</v>
      </c>
      <c r="O1109" s="14" t="s">
        <v>565</v>
      </c>
      <c r="P1109" s="15" t="s">
        <v>2061</v>
      </c>
      <c r="Q1109" s="2">
        <v>3</v>
      </c>
      <c r="R1109" s="2">
        <v>6583</v>
      </c>
    </row>
    <row r="1110" spans="14:18" ht="15.75" thickBot="1" x14ac:dyDescent="0.3">
      <c r="N1110" s="25" t="s">
        <v>54</v>
      </c>
      <c r="O1110" s="14" t="s">
        <v>565</v>
      </c>
      <c r="P1110" s="15" t="s">
        <v>2062</v>
      </c>
      <c r="Q1110" s="2">
        <v>5</v>
      </c>
      <c r="R1110" s="2">
        <v>4162</v>
      </c>
    </row>
    <row r="1111" spans="14:18" ht="15.75" thickBot="1" x14ac:dyDescent="0.3">
      <c r="N1111" s="25" t="s">
        <v>54</v>
      </c>
      <c r="O1111" s="14" t="s">
        <v>565</v>
      </c>
      <c r="P1111" s="15" t="s">
        <v>2063</v>
      </c>
      <c r="Q1111" s="2">
        <v>5</v>
      </c>
      <c r="R1111" s="2">
        <v>4368</v>
      </c>
    </row>
    <row r="1112" spans="14:18" ht="15.75" thickBot="1" x14ac:dyDescent="0.3">
      <c r="N1112" s="25" t="s">
        <v>54</v>
      </c>
      <c r="O1112" s="14" t="s">
        <v>565</v>
      </c>
      <c r="P1112" s="15" t="s">
        <v>2064</v>
      </c>
      <c r="Q1112" s="2">
        <v>3</v>
      </c>
      <c r="R1112" s="2">
        <v>6531</v>
      </c>
    </row>
    <row r="1113" spans="14:18" ht="15.75" thickBot="1" x14ac:dyDescent="0.3">
      <c r="N1113" s="25" t="s">
        <v>54</v>
      </c>
      <c r="O1113" s="14" t="s">
        <v>565</v>
      </c>
      <c r="P1113" s="15" t="s">
        <v>2065</v>
      </c>
      <c r="Q1113" s="2">
        <v>1</v>
      </c>
      <c r="R1113" s="2">
        <v>4158</v>
      </c>
    </row>
    <row r="1114" spans="14:18" ht="15.75" thickBot="1" x14ac:dyDescent="0.3">
      <c r="N1114" s="25" t="s">
        <v>54</v>
      </c>
      <c r="O1114" s="14" t="s">
        <v>565</v>
      </c>
      <c r="P1114" s="15" t="s">
        <v>2066</v>
      </c>
      <c r="Q1114" s="2">
        <v>1</v>
      </c>
      <c r="R1114" s="2">
        <v>4378</v>
      </c>
    </row>
    <row r="1115" spans="14:18" ht="15.75" thickBot="1" x14ac:dyDescent="0.3">
      <c r="N1115" s="25" t="s">
        <v>54</v>
      </c>
      <c r="O1115" s="14" t="s">
        <v>565</v>
      </c>
      <c r="P1115" s="15" t="s">
        <v>2067</v>
      </c>
      <c r="Q1115" s="2">
        <v>2</v>
      </c>
      <c r="R1115" s="2">
        <v>6104</v>
      </c>
    </row>
    <row r="1116" spans="14:18" ht="15.75" thickBot="1" x14ac:dyDescent="0.3">
      <c r="N1116" s="25" t="s">
        <v>54</v>
      </c>
      <c r="O1116" s="14" t="s">
        <v>565</v>
      </c>
      <c r="P1116" s="15" t="s">
        <v>2068</v>
      </c>
      <c r="Q1116" s="2">
        <v>4</v>
      </c>
      <c r="R1116" s="2">
        <v>4160</v>
      </c>
    </row>
    <row r="1117" spans="14:18" ht="15.75" thickBot="1" x14ac:dyDescent="0.3">
      <c r="N1117" s="25" t="s">
        <v>54</v>
      </c>
      <c r="O1117" s="14" t="s">
        <v>565</v>
      </c>
      <c r="P1117" s="15" t="s">
        <v>2069</v>
      </c>
      <c r="Q1117" s="2">
        <v>2</v>
      </c>
      <c r="R1117" s="2">
        <v>6574</v>
      </c>
    </row>
    <row r="1118" spans="14:18" ht="15.75" thickBot="1" x14ac:dyDescent="0.3">
      <c r="N1118" s="25" t="s">
        <v>54</v>
      </c>
      <c r="O1118" s="14" t="s">
        <v>565</v>
      </c>
      <c r="P1118" s="15" t="s">
        <v>2070</v>
      </c>
      <c r="Q1118" s="2">
        <v>1</v>
      </c>
      <c r="R1118" s="2">
        <v>6527</v>
      </c>
    </row>
    <row r="1119" spans="14:18" ht="15.75" thickBot="1" x14ac:dyDescent="0.3">
      <c r="N1119" s="25" t="s">
        <v>54</v>
      </c>
      <c r="O1119" s="14" t="s">
        <v>565</v>
      </c>
      <c r="P1119" s="15" t="s">
        <v>2071</v>
      </c>
      <c r="Q1119" s="2">
        <v>7</v>
      </c>
      <c r="R1119" s="2">
        <v>4159</v>
      </c>
    </row>
    <row r="1120" spans="14:18" ht="15.75" thickBot="1" x14ac:dyDescent="0.3">
      <c r="N1120" s="25" t="s">
        <v>54</v>
      </c>
      <c r="O1120" s="14" t="s">
        <v>565</v>
      </c>
      <c r="P1120" s="15" t="s">
        <v>2072</v>
      </c>
      <c r="Q1120" s="2">
        <v>7</v>
      </c>
      <c r="R1120" s="2">
        <v>6582</v>
      </c>
    </row>
    <row r="1121" spans="14:18" ht="15.75" thickBot="1" x14ac:dyDescent="0.3">
      <c r="N1121" s="25" t="s">
        <v>54</v>
      </c>
      <c r="O1121" s="14" t="s">
        <v>565</v>
      </c>
      <c r="P1121" s="15" t="s">
        <v>2073</v>
      </c>
      <c r="Q1121" s="2">
        <v>4</v>
      </c>
      <c r="R1121" s="2">
        <v>4161</v>
      </c>
    </row>
    <row r="1122" spans="14:18" ht="15.75" thickBot="1" x14ac:dyDescent="0.3">
      <c r="N1122" s="25" t="s">
        <v>54</v>
      </c>
      <c r="O1122" s="14" t="s">
        <v>565</v>
      </c>
      <c r="P1122" s="15" t="s">
        <v>2074</v>
      </c>
      <c r="Q1122" s="2">
        <v>1</v>
      </c>
      <c r="R1122" s="2">
        <v>5509</v>
      </c>
    </row>
    <row r="1123" spans="14:18" ht="15.75" thickBot="1" x14ac:dyDescent="0.3">
      <c r="N1123" s="25" t="s">
        <v>54</v>
      </c>
      <c r="O1123" s="14" t="s">
        <v>565</v>
      </c>
      <c r="P1123" s="15" t="s">
        <v>2075</v>
      </c>
      <c r="Q1123" s="2">
        <v>5</v>
      </c>
      <c r="R1123" s="2">
        <v>5097</v>
      </c>
    </row>
    <row r="1124" spans="14:18" ht="15.75" thickBot="1" x14ac:dyDescent="0.3">
      <c r="N1124" s="25" t="s">
        <v>54</v>
      </c>
      <c r="O1124" s="14" t="s">
        <v>565</v>
      </c>
      <c r="P1124" s="15" t="s">
        <v>2076</v>
      </c>
      <c r="Q1124" s="2">
        <v>5</v>
      </c>
      <c r="R1124" s="2">
        <v>5557</v>
      </c>
    </row>
    <row r="1125" spans="14:18" ht="15.75" thickBot="1" x14ac:dyDescent="0.3">
      <c r="N1125" s="25" t="s">
        <v>54</v>
      </c>
      <c r="O1125" s="14" t="s">
        <v>565</v>
      </c>
      <c r="P1125" s="15" t="s">
        <v>2077</v>
      </c>
      <c r="Q1125" s="2">
        <v>1</v>
      </c>
      <c r="R1125" s="2">
        <v>4352</v>
      </c>
    </row>
    <row r="1126" spans="14:18" ht="15.75" thickBot="1" x14ac:dyDescent="0.3">
      <c r="N1126" s="25" t="s">
        <v>54</v>
      </c>
      <c r="O1126" s="14" t="s">
        <v>565</v>
      </c>
      <c r="P1126" s="15" t="s">
        <v>2078</v>
      </c>
      <c r="Q1126" s="2">
        <v>2</v>
      </c>
      <c r="R1126" s="2">
        <v>5280</v>
      </c>
    </row>
    <row r="1127" spans="14:18" ht="15.75" thickBot="1" x14ac:dyDescent="0.3">
      <c r="N1127" s="25" t="s">
        <v>54</v>
      </c>
      <c r="O1127" s="14" t="s">
        <v>565</v>
      </c>
      <c r="P1127" s="15" t="s">
        <v>2079</v>
      </c>
      <c r="Q1127" s="2">
        <v>5</v>
      </c>
      <c r="R1127" s="2">
        <v>6246</v>
      </c>
    </row>
    <row r="1128" spans="14:18" ht="15.75" thickBot="1" x14ac:dyDescent="0.3">
      <c r="N1128" s="25" t="s">
        <v>54</v>
      </c>
      <c r="O1128" s="14" t="s">
        <v>565</v>
      </c>
      <c r="P1128" s="15" t="s">
        <v>2080</v>
      </c>
      <c r="Q1128" s="2">
        <v>1</v>
      </c>
      <c r="R1128" s="2">
        <v>6246</v>
      </c>
    </row>
    <row r="1129" spans="14:18" ht="15.75" thickBot="1" x14ac:dyDescent="0.3">
      <c r="N1129" s="25" t="s">
        <v>54</v>
      </c>
      <c r="O1129" s="14" t="s">
        <v>565</v>
      </c>
      <c r="P1129" s="15" t="s">
        <v>2081</v>
      </c>
      <c r="Q1129" s="2">
        <v>2</v>
      </c>
      <c r="R1129" s="2">
        <v>6246</v>
      </c>
    </row>
    <row r="1130" spans="14:18" ht="15.75" thickBot="1" x14ac:dyDescent="0.3">
      <c r="N1130" s="25" t="s">
        <v>54</v>
      </c>
      <c r="O1130" s="14" t="s">
        <v>565</v>
      </c>
      <c r="P1130" s="15" t="s">
        <v>2082</v>
      </c>
      <c r="Q1130" s="2">
        <v>3</v>
      </c>
      <c r="R1130" s="2">
        <v>6246</v>
      </c>
    </row>
    <row r="1131" spans="14:18" ht="15.75" thickBot="1" x14ac:dyDescent="0.3">
      <c r="N1131" s="25" t="s">
        <v>54</v>
      </c>
      <c r="O1131" s="14" t="s">
        <v>565</v>
      </c>
      <c r="P1131" s="15" t="s">
        <v>2083</v>
      </c>
      <c r="Q1131" s="2">
        <v>7</v>
      </c>
      <c r="R1131" s="2">
        <v>6246</v>
      </c>
    </row>
    <row r="1132" spans="14:18" ht="15.75" thickBot="1" x14ac:dyDescent="0.3">
      <c r="N1132" s="25" t="s">
        <v>54</v>
      </c>
      <c r="O1132" s="14" t="s">
        <v>565</v>
      </c>
      <c r="P1132" s="15" t="s">
        <v>2084</v>
      </c>
      <c r="Q1132" s="2">
        <v>3</v>
      </c>
      <c r="R1132" s="2">
        <v>6246</v>
      </c>
    </row>
    <row r="1133" spans="14:18" ht="15.75" thickBot="1" x14ac:dyDescent="0.3">
      <c r="N1133" s="25" t="s">
        <v>54</v>
      </c>
      <c r="O1133" s="14" t="s">
        <v>565</v>
      </c>
      <c r="P1133" s="15" t="s">
        <v>2085</v>
      </c>
      <c r="Q1133" s="2">
        <v>2</v>
      </c>
      <c r="R1133" s="2">
        <v>6246</v>
      </c>
    </row>
    <row r="1134" spans="14:18" ht="15.75" thickBot="1" x14ac:dyDescent="0.3">
      <c r="N1134" s="25" t="s">
        <v>54</v>
      </c>
      <c r="O1134" s="14" t="s">
        <v>565</v>
      </c>
      <c r="P1134" s="15" t="s">
        <v>2086</v>
      </c>
      <c r="Q1134" s="2">
        <v>1</v>
      </c>
      <c r="R1134" s="2">
        <v>5072</v>
      </c>
    </row>
    <row r="1135" spans="14:18" ht="15.75" thickBot="1" x14ac:dyDescent="0.3">
      <c r="N1135" s="25" t="s">
        <v>54</v>
      </c>
      <c r="O1135" s="14" t="s">
        <v>565</v>
      </c>
      <c r="P1135" s="15" t="s">
        <v>2087</v>
      </c>
      <c r="Q1135" s="2">
        <v>1</v>
      </c>
      <c r="R1135" s="2">
        <v>5234</v>
      </c>
    </row>
    <row r="1136" spans="14:18" ht="15.75" thickBot="1" x14ac:dyDescent="0.3">
      <c r="N1136" s="25" t="s">
        <v>54</v>
      </c>
      <c r="O1136" s="14" t="s">
        <v>565</v>
      </c>
      <c r="P1136" s="15" t="s">
        <v>2088</v>
      </c>
      <c r="Q1136" s="2">
        <v>5</v>
      </c>
      <c r="R1136" s="2">
        <v>6427</v>
      </c>
    </row>
    <row r="1137" spans="14:18" ht="15.75" thickBot="1" x14ac:dyDescent="0.3">
      <c r="N1137" s="25" t="s">
        <v>54</v>
      </c>
      <c r="O1137" s="14" t="s">
        <v>565</v>
      </c>
      <c r="P1137" s="15" t="s">
        <v>2089</v>
      </c>
      <c r="Q1137" s="2">
        <v>5</v>
      </c>
      <c r="R1137" s="2">
        <v>475</v>
      </c>
    </row>
    <row r="1138" spans="14:18" ht="15.75" thickBot="1" x14ac:dyDescent="0.3">
      <c r="N1138" s="25" t="s">
        <v>54</v>
      </c>
      <c r="O1138" s="14" t="s">
        <v>565</v>
      </c>
      <c r="P1138" s="15" t="s">
        <v>2090</v>
      </c>
      <c r="Q1138" s="2">
        <v>4</v>
      </c>
      <c r="R1138" s="2">
        <v>516</v>
      </c>
    </row>
    <row r="1139" spans="14:18" ht="15.75" thickBot="1" x14ac:dyDescent="0.3">
      <c r="N1139" s="25" t="s">
        <v>54</v>
      </c>
      <c r="O1139" s="14" t="s">
        <v>565</v>
      </c>
      <c r="P1139" s="15" t="s">
        <v>2091</v>
      </c>
      <c r="Q1139" s="2">
        <v>3</v>
      </c>
      <c r="R1139" s="2">
        <v>583</v>
      </c>
    </row>
    <row r="1140" spans="14:18" ht="15.75" thickBot="1" x14ac:dyDescent="0.3">
      <c r="N1140" s="25" t="s">
        <v>54</v>
      </c>
      <c r="O1140" s="14" t="s">
        <v>565</v>
      </c>
      <c r="P1140" s="15" t="s">
        <v>2092</v>
      </c>
      <c r="Q1140" s="2">
        <v>3</v>
      </c>
      <c r="R1140" s="2">
        <v>545</v>
      </c>
    </row>
    <row r="1141" spans="14:18" ht="15.75" thickBot="1" x14ac:dyDescent="0.3">
      <c r="N1141" s="25" t="s">
        <v>54</v>
      </c>
      <c r="O1141" s="14" t="s">
        <v>565</v>
      </c>
      <c r="P1141" s="15" t="s">
        <v>2093</v>
      </c>
      <c r="Q1141" s="2">
        <v>2</v>
      </c>
      <c r="R1141" s="2">
        <v>4929</v>
      </c>
    </row>
    <row r="1142" spans="14:18" ht="15.75" thickBot="1" x14ac:dyDescent="0.3">
      <c r="N1142" s="25" t="s">
        <v>54</v>
      </c>
      <c r="O1142" s="14" t="s">
        <v>565</v>
      </c>
      <c r="P1142" s="15" t="s">
        <v>2094</v>
      </c>
      <c r="Q1142" s="2">
        <v>3</v>
      </c>
      <c r="R1142" s="2">
        <v>485</v>
      </c>
    </row>
    <row r="1143" spans="14:18" ht="15.75" thickBot="1" x14ac:dyDescent="0.3">
      <c r="N1143" s="25" t="s">
        <v>54</v>
      </c>
      <c r="O1143" s="14" t="s">
        <v>565</v>
      </c>
      <c r="P1143" s="15" t="s">
        <v>2095</v>
      </c>
      <c r="Q1143" s="2">
        <v>5</v>
      </c>
      <c r="R1143" s="2">
        <v>482</v>
      </c>
    </row>
    <row r="1144" spans="14:18" ht="15.75" thickBot="1" x14ac:dyDescent="0.3">
      <c r="N1144" s="25" t="s">
        <v>54</v>
      </c>
      <c r="O1144" s="14" t="s">
        <v>565</v>
      </c>
      <c r="P1144" s="15" t="s">
        <v>2096</v>
      </c>
      <c r="Q1144" s="2">
        <v>6</v>
      </c>
      <c r="R1144" s="2">
        <v>584</v>
      </c>
    </row>
    <row r="1145" spans="14:18" ht="15.75" thickBot="1" x14ac:dyDescent="0.3">
      <c r="N1145" s="25" t="s">
        <v>54</v>
      </c>
      <c r="O1145" s="14" t="s">
        <v>565</v>
      </c>
      <c r="P1145" s="15" t="s">
        <v>2097</v>
      </c>
      <c r="Q1145" s="2">
        <v>3</v>
      </c>
      <c r="R1145" s="2">
        <v>570</v>
      </c>
    </row>
    <row r="1146" spans="14:18" ht="15.75" thickBot="1" x14ac:dyDescent="0.3">
      <c r="N1146" s="25" t="s">
        <v>54</v>
      </c>
      <c r="O1146" s="14" t="s">
        <v>565</v>
      </c>
      <c r="P1146" s="15" t="s">
        <v>2098</v>
      </c>
      <c r="Q1146" s="2">
        <v>3</v>
      </c>
      <c r="R1146" s="2">
        <v>323</v>
      </c>
    </row>
    <row r="1147" spans="14:18" ht="15.75" thickBot="1" x14ac:dyDescent="0.3">
      <c r="N1147" s="25" t="s">
        <v>54</v>
      </c>
      <c r="O1147" s="14" t="s">
        <v>565</v>
      </c>
      <c r="P1147" s="15" t="s">
        <v>2099</v>
      </c>
      <c r="Q1147" s="2">
        <v>5</v>
      </c>
      <c r="R1147" s="2">
        <v>539</v>
      </c>
    </row>
    <row r="1148" spans="14:18" ht="15.75" thickBot="1" x14ac:dyDescent="0.3">
      <c r="N1148" s="25" t="s">
        <v>54</v>
      </c>
      <c r="O1148" s="14" t="s">
        <v>565</v>
      </c>
      <c r="P1148" s="15" t="s">
        <v>2100</v>
      </c>
      <c r="Q1148" s="2">
        <v>3</v>
      </c>
      <c r="R1148" s="2">
        <v>537</v>
      </c>
    </row>
    <row r="1149" spans="14:18" ht="15.75" thickBot="1" x14ac:dyDescent="0.3">
      <c r="N1149" s="25" t="s">
        <v>54</v>
      </c>
      <c r="O1149" s="14" t="s">
        <v>565</v>
      </c>
      <c r="P1149" s="15" t="s">
        <v>2101</v>
      </c>
      <c r="Q1149" s="2">
        <v>6</v>
      </c>
      <c r="R1149" s="2">
        <v>493</v>
      </c>
    </row>
    <row r="1150" spans="14:18" ht="15.75" thickBot="1" x14ac:dyDescent="0.3">
      <c r="N1150" s="25" t="s">
        <v>54</v>
      </c>
      <c r="O1150" s="14" t="s">
        <v>565</v>
      </c>
      <c r="P1150" s="15" t="s">
        <v>2102</v>
      </c>
      <c r="Q1150" s="2">
        <v>2</v>
      </c>
      <c r="R1150" s="2">
        <v>4372</v>
      </c>
    </row>
    <row r="1151" spans="14:18" ht="15.75" thickBot="1" x14ac:dyDescent="0.3">
      <c r="N1151" s="25" t="s">
        <v>54</v>
      </c>
      <c r="O1151" s="14" t="s">
        <v>565</v>
      </c>
      <c r="P1151" s="15" t="s">
        <v>2103</v>
      </c>
      <c r="Q1151" s="2">
        <v>5</v>
      </c>
      <c r="R1151" s="2">
        <v>494</v>
      </c>
    </row>
    <row r="1152" spans="14:18" ht="15.75" thickBot="1" x14ac:dyDescent="0.3">
      <c r="N1152" s="25" t="s">
        <v>54</v>
      </c>
      <c r="O1152" s="14" t="s">
        <v>565</v>
      </c>
      <c r="P1152" s="15" t="s">
        <v>2104</v>
      </c>
      <c r="Q1152" s="2">
        <v>6</v>
      </c>
      <c r="R1152" s="2">
        <v>586</v>
      </c>
    </row>
    <row r="1153" spans="14:18" ht="15.75" thickBot="1" x14ac:dyDescent="0.3">
      <c r="N1153" s="25" t="s">
        <v>54</v>
      </c>
      <c r="O1153" s="14" t="s">
        <v>565</v>
      </c>
      <c r="P1153" s="15" t="s">
        <v>2105</v>
      </c>
      <c r="Q1153" s="2">
        <v>4</v>
      </c>
      <c r="R1153" s="2">
        <v>525</v>
      </c>
    </row>
    <row r="1154" spans="14:18" ht="15.75" thickBot="1" x14ac:dyDescent="0.3">
      <c r="N1154" s="25" t="s">
        <v>54</v>
      </c>
      <c r="O1154" s="14" t="s">
        <v>565</v>
      </c>
      <c r="P1154" s="15" t="s">
        <v>2106</v>
      </c>
      <c r="Q1154" s="2">
        <v>4</v>
      </c>
      <c r="R1154" s="2">
        <v>510</v>
      </c>
    </row>
    <row r="1155" spans="14:18" ht="15.75" thickBot="1" x14ac:dyDescent="0.3">
      <c r="N1155" s="25" t="s">
        <v>54</v>
      </c>
      <c r="O1155" s="14" t="s">
        <v>565</v>
      </c>
      <c r="P1155" s="15" t="s">
        <v>2107</v>
      </c>
      <c r="Q1155" s="2">
        <v>3</v>
      </c>
      <c r="R1155" s="2">
        <v>5534</v>
      </c>
    </row>
    <row r="1156" spans="14:18" ht="15.75" thickBot="1" x14ac:dyDescent="0.3">
      <c r="N1156" s="25" t="s">
        <v>54</v>
      </c>
      <c r="O1156" s="14" t="s">
        <v>565</v>
      </c>
      <c r="P1156" s="15" t="s">
        <v>2108</v>
      </c>
      <c r="Q1156" s="2">
        <v>6</v>
      </c>
      <c r="R1156" s="2">
        <v>496</v>
      </c>
    </row>
    <row r="1157" spans="14:18" ht="15.75" thickBot="1" x14ac:dyDescent="0.3">
      <c r="N1157" s="25" t="s">
        <v>54</v>
      </c>
      <c r="O1157" s="14" t="s">
        <v>565</v>
      </c>
      <c r="P1157" s="15" t="s">
        <v>2109</v>
      </c>
      <c r="Q1157" s="2">
        <v>6</v>
      </c>
      <c r="R1157" s="2">
        <v>520</v>
      </c>
    </row>
    <row r="1158" spans="14:18" ht="15.75" thickBot="1" x14ac:dyDescent="0.3">
      <c r="N1158" s="25" t="s">
        <v>54</v>
      </c>
      <c r="O1158" s="14" t="s">
        <v>565</v>
      </c>
      <c r="P1158" s="15" t="s">
        <v>2110</v>
      </c>
      <c r="Q1158" s="2">
        <v>6</v>
      </c>
      <c r="R1158" s="2">
        <v>521</v>
      </c>
    </row>
    <row r="1159" spans="14:18" ht="15.75" thickBot="1" x14ac:dyDescent="0.3">
      <c r="N1159" s="25" t="s">
        <v>54</v>
      </c>
      <c r="O1159" s="14" t="s">
        <v>565</v>
      </c>
      <c r="P1159" s="15" t="s">
        <v>2111</v>
      </c>
      <c r="Q1159" s="2">
        <v>4</v>
      </c>
      <c r="R1159" s="2">
        <v>526</v>
      </c>
    </row>
    <row r="1160" spans="14:18" ht="15.75" thickBot="1" x14ac:dyDescent="0.3">
      <c r="N1160" s="25" t="s">
        <v>54</v>
      </c>
      <c r="O1160" s="14" t="s">
        <v>565</v>
      </c>
      <c r="P1160" s="15" t="s">
        <v>2112</v>
      </c>
      <c r="Q1160" s="2">
        <v>1</v>
      </c>
      <c r="R1160" s="2">
        <v>509</v>
      </c>
    </row>
    <row r="1161" spans="14:18" ht="15.75" thickBot="1" x14ac:dyDescent="0.3">
      <c r="N1161" s="25" t="s">
        <v>54</v>
      </c>
      <c r="O1161" s="14" t="s">
        <v>565</v>
      </c>
      <c r="P1161" s="15" t="s">
        <v>2113</v>
      </c>
      <c r="Q1161" s="2">
        <v>6</v>
      </c>
      <c r="R1161" s="2">
        <v>5689</v>
      </c>
    </row>
    <row r="1162" spans="14:18" ht="15.75" thickBot="1" x14ac:dyDescent="0.3">
      <c r="N1162" s="25" t="s">
        <v>54</v>
      </c>
      <c r="O1162" s="14" t="s">
        <v>565</v>
      </c>
      <c r="P1162" s="15" t="s">
        <v>2114</v>
      </c>
      <c r="Q1162" s="2">
        <v>3</v>
      </c>
      <c r="R1162" s="2">
        <v>4382</v>
      </c>
    </row>
    <row r="1163" spans="14:18" ht="15.75" thickBot="1" x14ac:dyDescent="0.3">
      <c r="N1163" s="25" t="s">
        <v>54</v>
      </c>
      <c r="O1163" s="14" t="s">
        <v>565</v>
      </c>
      <c r="P1163" s="15" t="s">
        <v>2115</v>
      </c>
      <c r="Q1163" s="2">
        <v>3</v>
      </c>
      <c r="R1163" s="2">
        <v>505</v>
      </c>
    </row>
    <row r="1164" spans="14:18" ht="15.75" thickBot="1" x14ac:dyDescent="0.3">
      <c r="N1164" s="25" t="s">
        <v>54</v>
      </c>
      <c r="O1164" s="14" t="s">
        <v>565</v>
      </c>
      <c r="P1164" s="15" t="s">
        <v>2116</v>
      </c>
      <c r="Q1164" s="2">
        <v>5</v>
      </c>
      <c r="R1164" s="2">
        <v>559</v>
      </c>
    </row>
    <row r="1165" spans="14:18" ht="15.75" thickBot="1" x14ac:dyDescent="0.3">
      <c r="N1165" s="25" t="s">
        <v>54</v>
      </c>
      <c r="O1165" s="14" t="s">
        <v>565</v>
      </c>
      <c r="P1165" s="15" t="s">
        <v>2117</v>
      </c>
      <c r="Q1165" s="2">
        <v>3</v>
      </c>
      <c r="R1165" s="2">
        <v>4930</v>
      </c>
    </row>
    <row r="1166" spans="14:18" ht="15.75" thickBot="1" x14ac:dyDescent="0.3">
      <c r="N1166" s="25" t="s">
        <v>54</v>
      </c>
      <c r="O1166" s="14" t="s">
        <v>565</v>
      </c>
      <c r="P1166" s="15" t="s">
        <v>2118</v>
      </c>
      <c r="Q1166" s="2">
        <v>1</v>
      </c>
      <c r="R1166" s="2">
        <v>593</v>
      </c>
    </row>
    <row r="1167" spans="14:18" ht="15.75" thickBot="1" x14ac:dyDescent="0.3">
      <c r="N1167" s="25" t="s">
        <v>54</v>
      </c>
      <c r="O1167" s="14" t="s">
        <v>565</v>
      </c>
      <c r="P1167" s="15" t="s">
        <v>2119</v>
      </c>
      <c r="Q1167" s="2">
        <v>1</v>
      </c>
      <c r="R1167" s="2">
        <v>4373</v>
      </c>
    </row>
    <row r="1168" spans="14:18" ht="15.75" thickBot="1" x14ac:dyDescent="0.3">
      <c r="N1168" s="25" t="s">
        <v>54</v>
      </c>
      <c r="O1168" s="14" t="s">
        <v>565</v>
      </c>
      <c r="P1168" s="15" t="s">
        <v>2120</v>
      </c>
      <c r="Q1168" s="2">
        <v>2</v>
      </c>
      <c r="R1168" s="2">
        <v>4359</v>
      </c>
    </row>
    <row r="1169" spans="14:18" ht="15.75" thickBot="1" x14ac:dyDescent="0.3">
      <c r="N1169" s="25" t="s">
        <v>54</v>
      </c>
      <c r="O1169" s="14" t="s">
        <v>565</v>
      </c>
      <c r="P1169" s="15" t="s">
        <v>2121</v>
      </c>
      <c r="Q1169" s="2">
        <v>2</v>
      </c>
      <c r="R1169" s="2">
        <v>514</v>
      </c>
    </row>
    <row r="1170" spans="14:18" ht="15.75" thickBot="1" x14ac:dyDescent="0.3">
      <c r="N1170" s="25" t="s">
        <v>54</v>
      </c>
      <c r="O1170" s="14" t="s">
        <v>565</v>
      </c>
      <c r="P1170" s="15" t="s">
        <v>2122</v>
      </c>
      <c r="Q1170" s="2">
        <v>4</v>
      </c>
      <c r="R1170" s="2">
        <v>571</v>
      </c>
    </row>
    <row r="1171" spans="14:18" ht="15.75" thickBot="1" x14ac:dyDescent="0.3">
      <c r="N1171" s="25" t="s">
        <v>54</v>
      </c>
      <c r="O1171" s="14" t="s">
        <v>565</v>
      </c>
      <c r="P1171" s="15" t="s">
        <v>2123</v>
      </c>
      <c r="Q1171" s="2">
        <v>2</v>
      </c>
      <c r="R1171" s="2">
        <v>513</v>
      </c>
    </row>
    <row r="1172" spans="14:18" ht="15.75" thickBot="1" x14ac:dyDescent="0.3">
      <c r="N1172" s="25" t="s">
        <v>54</v>
      </c>
      <c r="O1172" s="14" t="s">
        <v>565</v>
      </c>
      <c r="P1172" s="15" t="s">
        <v>2124</v>
      </c>
      <c r="Q1172" s="2">
        <v>4</v>
      </c>
      <c r="R1172" s="2">
        <v>507</v>
      </c>
    </row>
    <row r="1173" spans="14:18" ht="15.75" thickBot="1" x14ac:dyDescent="0.3">
      <c r="N1173" s="25" t="s">
        <v>54</v>
      </c>
      <c r="O1173" s="14" t="s">
        <v>565</v>
      </c>
      <c r="P1173" s="15" t="s">
        <v>2125</v>
      </c>
      <c r="Q1173" s="2">
        <v>4</v>
      </c>
      <c r="R1173" s="2">
        <v>551</v>
      </c>
    </row>
    <row r="1174" spans="14:18" ht="15.75" thickBot="1" x14ac:dyDescent="0.3">
      <c r="N1174" s="25" t="s">
        <v>54</v>
      </c>
      <c r="O1174" s="14" t="s">
        <v>565</v>
      </c>
      <c r="P1174" s="15" t="s">
        <v>2126</v>
      </c>
      <c r="Q1174" s="2">
        <v>3</v>
      </c>
      <c r="R1174" s="2">
        <v>508</v>
      </c>
    </row>
    <row r="1175" spans="14:18" ht="15.75" thickBot="1" x14ac:dyDescent="0.3">
      <c r="N1175" s="25" t="s">
        <v>54</v>
      </c>
      <c r="O1175" s="14" t="s">
        <v>565</v>
      </c>
      <c r="P1175" s="15" t="s">
        <v>2127</v>
      </c>
      <c r="Q1175" s="2">
        <v>7</v>
      </c>
      <c r="R1175" s="2">
        <v>4366</v>
      </c>
    </row>
    <row r="1176" spans="14:18" ht="15.75" thickBot="1" x14ac:dyDescent="0.3">
      <c r="N1176" s="25" t="s">
        <v>54</v>
      </c>
      <c r="O1176" s="14" t="s">
        <v>565</v>
      </c>
      <c r="P1176" s="15" t="s">
        <v>2128</v>
      </c>
      <c r="Q1176" s="2">
        <v>7</v>
      </c>
      <c r="R1176" s="2">
        <v>567</v>
      </c>
    </row>
    <row r="1177" spans="14:18" ht="15.75" thickBot="1" x14ac:dyDescent="0.3">
      <c r="N1177" s="25" t="s">
        <v>54</v>
      </c>
      <c r="O1177" s="14" t="s">
        <v>565</v>
      </c>
      <c r="P1177" s="15" t="s">
        <v>2129</v>
      </c>
      <c r="Q1177" s="2">
        <v>5</v>
      </c>
      <c r="R1177" s="2">
        <v>582</v>
      </c>
    </row>
    <row r="1178" spans="14:18" ht="15.75" thickBot="1" x14ac:dyDescent="0.3">
      <c r="N1178" s="25" t="s">
        <v>54</v>
      </c>
      <c r="O1178" s="14" t="s">
        <v>565</v>
      </c>
      <c r="P1178" s="15" t="s">
        <v>2130</v>
      </c>
      <c r="Q1178" s="2">
        <v>2</v>
      </c>
      <c r="R1178" s="2">
        <v>477</v>
      </c>
    </row>
    <row r="1179" spans="14:18" ht="15.75" thickBot="1" x14ac:dyDescent="0.3">
      <c r="N1179" s="25" t="s">
        <v>54</v>
      </c>
      <c r="O1179" s="14" t="s">
        <v>565</v>
      </c>
      <c r="P1179" s="15" t="s">
        <v>2131</v>
      </c>
      <c r="Q1179" s="2">
        <v>3</v>
      </c>
      <c r="R1179" s="2">
        <v>536</v>
      </c>
    </row>
    <row r="1180" spans="14:18" ht="15.75" thickBot="1" x14ac:dyDescent="0.3">
      <c r="N1180" s="25" t="s">
        <v>54</v>
      </c>
      <c r="O1180" s="14" t="s">
        <v>565</v>
      </c>
      <c r="P1180" s="15" t="s">
        <v>2132</v>
      </c>
      <c r="Q1180" s="2">
        <v>1</v>
      </c>
      <c r="R1180" s="2">
        <v>548</v>
      </c>
    </row>
    <row r="1181" spans="14:18" ht="15.75" thickBot="1" x14ac:dyDescent="0.3">
      <c r="N1181" s="25" t="s">
        <v>54</v>
      </c>
      <c r="O1181" s="14" t="s">
        <v>565</v>
      </c>
      <c r="P1181" s="15" t="s">
        <v>2133</v>
      </c>
      <c r="Q1181" s="2">
        <v>3</v>
      </c>
      <c r="R1181" s="2">
        <v>558</v>
      </c>
    </row>
    <row r="1182" spans="14:18" ht="15.75" thickBot="1" x14ac:dyDescent="0.3">
      <c r="N1182" s="25" t="s">
        <v>54</v>
      </c>
      <c r="O1182" s="14" t="s">
        <v>565</v>
      </c>
      <c r="P1182" s="15" t="s">
        <v>2134</v>
      </c>
      <c r="Q1182" s="2">
        <v>3</v>
      </c>
      <c r="R1182" s="2">
        <v>4374</v>
      </c>
    </row>
    <row r="1183" spans="14:18" ht="15.75" thickBot="1" x14ac:dyDescent="0.3">
      <c r="N1183" s="25" t="s">
        <v>54</v>
      </c>
      <c r="O1183" s="14" t="s">
        <v>565</v>
      </c>
      <c r="P1183" s="15" t="s">
        <v>2135</v>
      </c>
      <c r="Q1183" s="2">
        <v>5</v>
      </c>
      <c r="R1183" s="2">
        <v>512</v>
      </c>
    </row>
    <row r="1184" spans="14:18" ht="15.75" thickBot="1" x14ac:dyDescent="0.3">
      <c r="N1184" s="25" t="s">
        <v>54</v>
      </c>
      <c r="O1184" s="14" t="s">
        <v>565</v>
      </c>
      <c r="P1184" s="15" t="s">
        <v>2136</v>
      </c>
      <c r="Q1184" s="2">
        <v>1</v>
      </c>
      <c r="R1184" s="2">
        <v>590</v>
      </c>
    </row>
    <row r="1185" spans="14:18" ht="15.75" thickBot="1" x14ac:dyDescent="0.3">
      <c r="N1185" s="25" t="s">
        <v>54</v>
      </c>
      <c r="O1185" s="14" t="s">
        <v>565</v>
      </c>
      <c r="P1185" s="15" t="s">
        <v>2137</v>
      </c>
      <c r="Q1185" s="2">
        <v>3</v>
      </c>
      <c r="R1185" s="2">
        <v>473</v>
      </c>
    </row>
    <row r="1186" spans="14:18" ht="15.75" thickBot="1" x14ac:dyDescent="0.3">
      <c r="N1186" s="25" t="s">
        <v>54</v>
      </c>
      <c r="O1186" s="14" t="s">
        <v>565</v>
      </c>
      <c r="P1186" s="15" t="s">
        <v>2138</v>
      </c>
      <c r="Q1186" s="2">
        <v>2</v>
      </c>
      <c r="R1186" s="2">
        <v>490</v>
      </c>
    </row>
    <row r="1187" spans="14:18" ht="15.75" thickBot="1" x14ac:dyDescent="0.3">
      <c r="N1187" s="25" t="s">
        <v>54</v>
      </c>
      <c r="O1187" s="14" t="s">
        <v>565</v>
      </c>
      <c r="P1187" s="15" t="s">
        <v>2139</v>
      </c>
      <c r="Q1187" s="2">
        <v>3</v>
      </c>
      <c r="R1187" s="2">
        <v>484</v>
      </c>
    </row>
    <row r="1188" spans="14:18" ht="15.75" thickBot="1" x14ac:dyDescent="0.3">
      <c r="N1188" s="25" t="s">
        <v>54</v>
      </c>
      <c r="O1188" s="14" t="s">
        <v>565</v>
      </c>
      <c r="P1188" s="15" t="s">
        <v>2140</v>
      </c>
      <c r="Q1188" s="2">
        <v>5</v>
      </c>
      <c r="R1188" s="2">
        <v>499</v>
      </c>
    </row>
    <row r="1189" spans="14:18" ht="15.75" thickBot="1" x14ac:dyDescent="0.3">
      <c r="N1189" s="25" t="s">
        <v>54</v>
      </c>
      <c r="O1189" s="14" t="s">
        <v>565</v>
      </c>
      <c r="P1189" s="15" t="s">
        <v>2141</v>
      </c>
      <c r="Q1189" s="2">
        <v>4</v>
      </c>
      <c r="R1189" s="2">
        <v>592</v>
      </c>
    </row>
    <row r="1190" spans="14:18" ht="15.75" thickBot="1" x14ac:dyDescent="0.3">
      <c r="N1190" s="25" t="s">
        <v>54</v>
      </c>
      <c r="O1190" s="14" t="s">
        <v>565</v>
      </c>
      <c r="P1190" s="15" t="s">
        <v>2142</v>
      </c>
      <c r="Q1190" s="2">
        <v>5</v>
      </c>
      <c r="R1190" s="2">
        <v>619</v>
      </c>
    </row>
    <row r="1191" spans="14:18" ht="15.75" thickBot="1" x14ac:dyDescent="0.3">
      <c r="N1191" s="25" t="s">
        <v>54</v>
      </c>
      <c r="O1191" s="14" t="s">
        <v>565</v>
      </c>
      <c r="P1191" s="15" t="s">
        <v>2143</v>
      </c>
      <c r="Q1191" s="2">
        <v>6</v>
      </c>
      <c r="R1191" s="2">
        <v>530</v>
      </c>
    </row>
    <row r="1192" spans="14:18" ht="15.75" thickBot="1" x14ac:dyDescent="0.3">
      <c r="N1192" s="25" t="s">
        <v>54</v>
      </c>
      <c r="O1192" s="14" t="s">
        <v>565</v>
      </c>
      <c r="P1192" s="15" t="s">
        <v>2144</v>
      </c>
      <c r="Q1192" s="2">
        <v>7</v>
      </c>
      <c r="R1192" s="2">
        <v>4355</v>
      </c>
    </row>
    <row r="1193" spans="14:18" ht="15.75" thickBot="1" x14ac:dyDescent="0.3">
      <c r="N1193" s="25" t="s">
        <v>54</v>
      </c>
      <c r="O1193" s="14" t="s">
        <v>565</v>
      </c>
      <c r="P1193" s="15" t="s">
        <v>2145</v>
      </c>
      <c r="Q1193" s="2">
        <v>7</v>
      </c>
      <c r="R1193" s="2">
        <v>504</v>
      </c>
    </row>
    <row r="1194" spans="14:18" ht="15.75" thickBot="1" x14ac:dyDescent="0.3">
      <c r="N1194" s="25" t="s">
        <v>54</v>
      </c>
      <c r="O1194" s="14" t="s">
        <v>565</v>
      </c>
      <c r="P1194" s="15" t="s">
        <v>2146</v>
      </c>
      <c r="Q1194" s="2">
        <v>3</v>
      </c>
      <c r="R1194" s="2">
        <v>517</v>
      </c>
    </row>
    <row r="1195" spans="14:18" ht="15.75" thickBot="1" x14ac:dyDescent="0.3">
      <c r="N1195" s="25" t="s">
        <v>54</v>
      </c>
      <c r="O1195" s="14" t="s">
        <v>565</v>
      </c>
      <c r="P1195" s="15" t="s">
        <v>2147</v>
      </c>
      <c r="Q1195" s="2">
        <v>4</v>
      </c>
      <c r="R1195" s="2">
        <v>497</v>
      </c>
    </row>
    <row r="1196" spans="14:18" ht="15.75" thickBot="1" x14ac:dyDescent="0.3">
      <c r="N1196" s="25" t="s">
        <v>54</v>
      </c>
      <c r="O1196" s="14" t="s">
        <v>565</v>
      </c>
      <c r="P1196" s="15" t="s">
        <v>2148</v>
      </c>
      <c r="Q1196" s="2">
        <v>2</v>
      </c>
      <c r="R1196" s="2">
        <v>506</v>
      </c>
    </row>
    <row r="1197" spans="14:18" ht="15.75" thickBot="1" x14ac:dyDescent="0.3">
      <c r="N1197" s="25" t="s">
        <v>54</v>
      </c>
      <c r="O1197" s="14" t="s">
        <v>565</v>
      </c>
      <c r="P1197" s="15" t="s">
        <v>2149</v>
      </c>
      <c r="Q1197" s="2">
        <v>4</v>
      </c>
      <c r="R1197" s="2">
        <v>599</v>
      </c>
    </row>
    <row r="1198" spans="14:18" ht="15.75" thickBot="1" x14ac:dyDescent="0.3">
      <c r="N1198" s="25" t="s">
        <v>54</v>
      </c>
      <c r="O1198" s="14" t="s">
        <v>565</v>
      </c>
      <c r="P1198" s="15" t="s">
        <v>2150</v>
      </c>
      <c r="Q1198" s="2">
        <v>7</v>
      </c>
      <c r="R1198" s="2">
        <v>492</v>
      </c>
    </row>
    <row r="1199" spans="14:18" ht="15.75" thickBot="1" x14ac:dyDescent="0.3">
      <c r="N1199" s="25" t="s">
        <v>54</v>
      </c>
      <c r="O1199" s="14" t="s">
        <v>565</v>
      </c>
      <c r="P1199" s="15" t="s">
        <v>2151</v>
      </c>
      <c r="Q1199" s="2">
        <v>5</v>
      </c>
      <c r="R1199" s="2">
        <v>498</v>
      </c>
    </row>
    <row r="1200" spans="14:18" ht="15.75" thickBot="1" x14ac:dyDescent="0.3">
      <c r="N1200" s="25" t="s">
        <v>54</v>
      </c>
      <c r="O1200" s="14" t="s">
        <v>565</v>
      </c>
      <c r="P1200" s="15" t="s">
        <v>2152</v>
      </c>
      <c r="Q1200" s="2">
        <v>1</v>
      </c>
      <c r="R1200" s="2">
        <v>543</v>
      </c>
    </row>
    <row r="1201" spans="14:18" ht="15.75" thickBot="1" x14ac:dyDescent="0.3">
      <c r="N1201" s="25" t="s">
        <v>54</v>
      </c>
      <c r="O1201" s="14" t="s">
        <v>565</v>
      </c>
      <c r="P1201" s="15" t="s">
        <v>2153</v>
      </c>
      <c r="Q1201" s="2">
        <v>6</v>
      </c>
      <c r="R1201" s="2">
        <v>519</v>
      </c>
    </row>
    <row r="1202" spans="14:18" ht="15.75" thickBot="1" x14ac:dyDescent="0.3">
      <c r="N1202" s="25" t="s">
        <v>54</v>
      </c>
      <c r="O1202" s="14" t="s">
        <v>565</v>
      </c>
      <c r="P1202" s="15" t="s">
        <v>2154</v>
      </c>
      <c r="Q1202" s="2">
        <v>4</v>
      </c>
      <c r="R1202" s="2">
        <v>4363</v>
      </c>
    </row>
    <row r="1203" spans="14:18" ht="15.75" thickBot="1" x14ac:dyDescent="0.3">
      <c r="N1203" s="25" t="s">
        <v>54</v>
      </c>
      <c r="O1203" s="14" t="s">
        <v>565</v>
      </c>
      <c r="P1203" s="15" t="s">
        <v>2155</v>
      </c>
      <c r="Q1203" s="2">
        <v>4</v>
      </c>
      <c r="R1203" s="2">
        <v>579</v>
      </c>
    </row>
    <row r="1204" spans="14:18" ht="15.75" thickBot="1" x14ac:dyDescent="0.3">
      <c r="N1204" s="25" t="s">
        <v>54</v>
      </c>
      <c r="O1204" s="14" t="s">
        <v>565</v>
      </c>
      <c r="P1204" s="15" t="s">
        <v>2156</v>
      </c>
      <c r="Q1204" s="2">
        <v>5</v>
      </c>
      <c r="R1204" s="2">
        <v>522</v>
      </c>
    </row>
    <row r="1205" spans="14:18" ht="15.75" thickBot="1" x14ac:dyDescent="0.3">
      <c r="N1205" s="25" t="s">
        <v>54</v>
      </c>
      <c r="O1205" s="14" t="s">
        <v>565</v>
      </c>
      <c r="P1205" s="15" t="s">
        <v>2157</v>
      </c>
      <c r="Q1205" s="2">
        <v>6</v>
      </c>
      <c r="R1205" s="2">
        <v>523</v>
      </c>
    </row>
    <row r="1206" spans="14:18" ht="15.75" thickBot="1" x14ac:dyDescent="0.3">
      <c r="N1206" s="25" t="s">
        <v>54</v>
      </c>
      <c r="O1206" s="14" t="s">
        <v>565</v>
      </c>
      <c r="P1206" s="15" t="s">
        <v>2158</v>
      </c>
      <c r="Q1206" s="2">
        <v>5</v>
      </c>
      <c r="R1206" s="2">
        <v>591</v>
      </c>
    </row>
    <row r="1207" spans="14:18" ht="15.75" thickBot="1" x14ac:dyDescent="0.3">
      <c r="N1207" s="25" t="s">
        <v>54</v>
      </c>
      <c r="O1207" s="14" t="s">
        <v>565</v>
      </c>
      <c r="P1207" s="15" t="s">
        <v>2159</v>
      </c>
      <c r="Q1207" s="2">
        <v>3</v>
      </c>
      <c r="R1207" s="2">
        <v>552</v>
      </c>
    </row>
    <row r="1208" spans="14:18" ht="15.75" thickBot="1" x14ac:dyDescent="0.3">
      <c r="N1208" s="25" t="s">
        <v>54</v>
      </c>
      <c r="O1208" s="14" t="s">
        <v>565</v>
      </c>
      <c r="P1208" s="15" t="s">
        <v>2160</v>
      </c>
      <c r="Q1208" s="2">
        <v>3</v>
      </c>
      <c r="R1208" s="2">
        <v>524</v>
      </c>
    </row>
    <row r="1209" spans="14:18" ht="15.75" thickBot="1" x14ac:dyDescent="0.3">
      <c r="N1209" s="25" t="s">
        <v>54</v>
      </c>
      <c r="O1209" s="14" t="s">
        <v>565</v>
      </c>
      <c r="P1209" s="15" t="s">
        <v>2161</v>
      </c>
      <c r="Q1209" s="2">
        <v>6</v>
      </c>
      <c r="R1209" s="2">
        <v>527</v>
      </c>
    </row>
    <row r="1210" spans="14:18" ht="15.75" thickBot="1" x14ac:dyDescent="0.3">
      <c r="N1210" s="25" t="s">
        <v>54</v>
      </c>
      <c r="O1210" s="14" t="s">
        <v>565</v>
      </c>
      <c r="P1210" s="15" t="s">
        <v>2162</v>
      </c>
      <c r="Q1210" s="2">
        <v>4</v>
      </c>
      <c r="R1210" s="2">
        <v>588</v>
      </c>
    </row>
    <row r="1211" spans="14:18" ht="15.75" thickBot="1" x14ac:dyDescent="0.3">
      <c r="N1211" s="25" t="s">
        <v>54</v>
      </c>
      <c r="O1211" s="14" t="s">
        <v>565</v>
      </c>
      <c r="P1211" s="15" t="s">
        <v>2163</v>
      </c>
      <c r="Q1211" s="2">
        <v>6</v>
      </c>
      <c r="R1211" s="2">
        <v>528</v>
      </c>
    </row>
    <row r="1212" spans="14:18" ht="15.75" thickBot="1" x14ac:dyDescent="0.3">
      <c r="N1212" s="25" t="s">
        <v>54</v>
      </c>
      <c r="O1212" s="14" t="s">
        <v>565</v>
      </c>
      <c r="P1212" s="15" t="s">
        <v>2164</v>
      </c>
      <c r="Q1212" s="2">
        <v>3</v>
      </c>
      <c r="R1212" s="2">
        <v>529</v>
      </c>
    </row>
    <row r="1213" spans="14:18" ht="15.75" thickBot="1" x14ac:dyDescent="0.3">
      <c r="N1213" s="25" t="s">
        <v>54</v>
      </c>
      <c r="O1213" s="14" t="s">
        <v>565</v>
      </c>
      <c r="P1213" s="15" t="s">
        <v>2165</v>
      </c>
      <c r="Q1213" s="2">
        <v>3</v>
      </c>
      <c r="R1213" s="2">
        <v>518</v>
      </c>
    </row>
    <row r="1214" spans="14:18" ht="15.75" thickBot="1" x14ac:dyDescent="0.3">
      <c r="N1214" s="25" t="s">
        <v>54</v>
      </c>
      <c r="O1214" s="14" t="s">
        <v>565</v>
      </c>
      <c r="P1214" s="15" t="s">
        <v>2166</v>
      </c>
      <c r="Q1214" s="2">
        <v>7</v>
      </c>
      <c r="R1214" s="2">
        <v>600</v>
      </c>
    </row>
    <row r="1215" spans="14:18" ht="15.75" thickBot="1" x14ac:dyDescent="0.3">
      <c r="N1215" s="25" t="s">
        <v>54</v>
      </c>
      <c r="O1215" s="14" t="s">
        <v>565</v>
      </c>
      <c r="P1215" s="15" t="s">
        <v>2167</v>
      </c>
      <c r="Q1215" s="2">
        <v>5</v>
      </c>
      <c r="R1215" s="2">
        <v>500</v>
      </c>
    </row>
    <row r="1216" spans="14:18" ht="15.75" thickBot="1" x14ac:dyDescent="0.3">
      <c r="N1216" s="25" t="s">
        <v>54</v>
      </c>
      <c r="O1216" s="14" t="s">
        <v>565</v>
      </c>
      <c r="P1216" s="15" t="s">
        <v>2168</v>
      </c>
      <c r="Q1216" s="2">
        <v>1</v>
      </c>
      <c r="R1216" s="2">
        <v>5232</v>
      </c>
    </row>
    <row r="1217" spans="14:18" ht="15.75" thickBot="1" x14ac:dyDescent="0.3">
      <c r="N1217" s="25" t="s">
        <v>54</v>
      </c>
      <c r="O1217" s="14" t="s">
        <v>565</v>
      </c>
      <c r="P1217" s="15" t="s">
        <v>2169</v>
      </c>
      <c r="Q1217" s="2">
        <v>6</v>
      </c>
      <c r="R1217" s="2">
        <v>581</v>
      </c>
    </row>
    <row r="1218" spans="14:18" ht="15.75" thickBot="1" x14ac:dyDescent="0.3">
      <c r="N1218" s="25" t="s">
        <v>54</v>
      </c>
      <c r="O1218" s="14" t="s">
        <v>565</v>
      </c>
      <c r="P1218" s="15" t="s">
        <v>2170</v>
      </c>
      <c r="Q1218" s="2">
        <v>1</v>
      </c>
      <c r="R1218" s="2">
        <v>531</v>
      </c>
    </row>
    <row r="1219" spans="14:18" ht="15.75" thickBot="1" x14ac:dyDescent="0.3">
      <c r="N1219" s="25" t="s">
        <v>54</v>
      </c>
      <c r="O1219" s="14" t="s">
        <v>565</v>
      </c>
      <c r="P1219" s="15" t="s">
        <v>2171</v>
      </c>
      <c r="Q1219" s="2">
        <v>2</v>
      </c>
      <c r="R1219" s="2">
        <v>601</v>
      </c>
    </row>
    <row r="1220" spans="14:18" ht="15.75" thickBot="1" x14ac:dyDescent="0.3">
      <c r="N1220" s="25" t="s">
        <v>54</v>
      </c>
      <c r="O1220" s="14" t="s">
        <v>565</v>
      </c>
      <c r="P1220" s="15" t="s">
        <v>2172</v>
      </c>
      <c r="Q1220" s="2">
        <v>6</v>
      </c>
      <c r="R1220" s="2">
        <v>532</v>
      </c>
    </row>
    <row r="1221" spans="14:18" ht="15.75" thickBot="1" x14ac:dyDescent="0.3">
      <c r="N1221" s="25" t="s">
        <v>54</v>
      </c>
      <c r="O1221" s="14" t="s">
        <v>565</v>
      </c>
      <c r="P1221" s="15" t="s">
        <v>2173</v>
      </c>
      <c r="Q1221" s="2">
        <v>3</v>
      </c>
      <c r="R1221" s="2">
        <v>550</v>
      </c>
    </row>
    <row r="1222" spans="14:18" ht="15.75" thickBot="1" x14ac:dyDescent="0.3">
      <c r="N1222" s="25" t="s">
        <v>54</v>
      </c>
      <c r="O1222" s="14" t="s">
        <v>565</v>
      </c>
      <c r="P1222" s="15" t="s">
        <v>2174</v>
      </c>
      <c r="Q1222" s="2">
        <v>6</v>
      </c>
      <c r="R1222" s="2">
        <v>587</v>
      </c>
    </row>
    <row r="1223" spans="14:18" ht="15.75" thickBot="1" x14ac:dyDescent="0.3">
      <c r="N1223" s="25" t="s">
        <v>54</v>
      </c>
      <c r="O1223" s="14" t="s">
        <v>565</v>
      </c>
      <c r="P1223" s="15" t="s">
        <v>2175</v>
      </c>
      <c r="Q1223" s="2">
        <v>4</v>
      </c>
      <c r="R1223" s="2">
        <v>511</v>
      </c>
    </row>
    <row r="1224" spans="14:18" ht="15.75" thickBot="1" x14ac:dyDescent="0.3">
      <c r="N1224" s="25" t="s">
        <v>54</v>
      </c>
      <c r="O1224" s="14" t="s">
        <v>565</v>
      </c>
      <c r="P1224" s="15" t="s">
        <v>2176</v>
      </c>
      <c r="Q1224" s="2">
        <v>1</v>
      </c>
      <c r="R1224" s="2">
        <v>4383</v>
      </c>
    </row>
    <row r="1225" spans="14:18" ht="15.75" thickBot="1" x14ac:dyDescent="0.3">
      <c r="N1225" s="25" t="s">
        <v>54</v>
      </c>
      <c r="O1225" s="14" t="s">
        <v>565</v>
      </c>
      <c r="P1225" s="15" t="s">
        <v>2177</v>
      </c>
      <c r="Q1225" s="2">
        <v>6</v>
      </c>
      <c r="R1225" s="2">
        <v>549</v>
      </c>
    </row>
    <row r="1226" spans="14:18" ht="15.75" thickBot="1" x14ac:dyDescent="0.3">
      <c r="N1226" s="25" t="s">
        <v>54</v>
      </c>
      <c r="O1226" s="14" t="s">
        <v>565</v>
      </c>
      <c r="P1226" s="15" t="s">
        <v>2178</v>
      </c>
      <c r="Q1226" s="2">
        <v>1</v>
      </c>
      <c r="R1226" s="2">
        <v>476</v>
      </c>
    </row>
    <row r="1227" spans="14:18" ht="15.75" thickBot="1" x14ac:dyDescent="0.3">
      <c r="N1227" s="25" t="s">
        <v>54</v>
      </c>
      <c r="O1227" s="14" t="s">
        <v>565</v>
      </c>
      <c r="P1227" s="15" t="s">
        <v>2179</v>
      </c>
      <c r="Q1227" s="2">
        <v>6</v>
      </c>
      <c r="R1227" s="2">
        <v>534</v>
      </c>
    </row>
    <row r="1228" spans="14:18" ht="15.75" thickBot="1" x14ac:dyDescent="0.3">
      <c r="N1228" s="25" t="s">
        <v>54</v>
      </c>
      <c r="O1228" s="14" t="s">
        <v>565</v>
      </c>
      <c r="P1228" s="15" t="s">
        <v>2180</v>
      </c>
      <c r="Q1228" s="2">
        <v>4</v>
      </c>
      <c r="R1228" s="2">
        <v>598</v>
      </c>
    </row>
    <row r="1229" spans="14:18" ht="15.75" thickBot="1" x14ac:dyDescent="0.3">
      <c r="N1229" s="25" t="s">
        <v>54</v>
      </c>
      <c r="O1229" s="14" t="s">
        <v>565</v>
      </c>
      <c r="P1229" s="15" t="s">
        <v>2181</v>
      </c>
      <c r="Q1229" s="2">
        <v>2</v>
      </c>
      <c r="R1229" s="2">
        <v>602</v>
      </c>
    </row>
    <row r="1230" spans="14:18" ht="15.75" thickBot="1" x14ac:dyDescent="0.3">
      <c r="N1230" s="25" t="s">
        <v>54</v>
      </c>
      <c r="O1230" s="14" t="s">
        <v>565</v>
      </c>
      <c r="P1230" s="15" t="s">
        <v>2182</v>
      </c>
      <c r="Q1230" s="2">
        <v>2</v>
      </c>
      <c r="R1230" s="2">
        <v>4354</v>
      </c>
    </row>
    <row r="1231" spans="14:18" ht="15.75" thickBot="1" x14ac:dyDescent="0.3">
      <c r="N1231" s="25" t="s">
        <v>54</v>
      </c>
      <c r="O1231" s="14" t="s">
        <v>565</v>
      </c>
      <c r="P1231" s="15" t="s">
        <v>2183</v>
      </c>
      <c r="Q1231" s="2">
        <v>5</v>
      </c>
      <c r="R1231" s="2">
        <v>596</v>
      </c>
    </row>
    <row r="1232" spans="14:18" ht="15.75" thickBot="1" x14ac:dyDescent="0.3">
      <c r="N1232" s="25" t="s">
        <v>54</v>
      </c>
      <c r="O1232" s="14" t="s">
        <v>565</v>
      </c>
      <c r="P1232" s="15" t="s">
        <v>2184</v>
      </c>
      <c r="Q1232" s="2">
        <v>3</v>
      </c>
      <c r="R1232" s="2">
        <v>501</v>
      </c>
    </row>
    <row r="1233" spans="14:18" ht="15.75" thickBot="1" x14ac:dyDescent="0.3">
      <c r="N1233" s="25" t="s">
        <v>54</v>
      </c>
      <c r="O1233" s="14" t="s">
        <v>565</v>
      </c>
      <c r="P1233" s="15" t="s">
        <v>2185</v>
      </c>
      <c r="Q1233" s="2">
        <v>3</v>
      </c>
      <c r="R1233" s="2">
        <v>4370</v>
      </c>
    </row>
    <row r="1234" spans="14:18" ht="15.75" thickBot="1" x14ac:dyDescent="0.3">
      <c r="N1234" s="25" t="s">
        <v>54</v>
      </c>
      <c r="O1234" s="14" t="s">
        <v>565</v>
      </c>
      <c r="P1234" s="15" t="s">
        <v>2186</v>
      </c>
      <c r="Q1234" s="2">
        <v>2</v>
      </c>
      <c r="R1234" s="2">
        <v>573</v>
      </c>
    </row>
    <row r="1235" spans="14:18" ht="15.75" thickBot="1" x14ac:dyDescent="0.3">
      <c r="N1235" s="25" t="s">
        <v>54</v>
      </c>
      <c r="O1235" s="14" t="s">
        <v>565</v>
      </c>
      <c r="P1235" s="15" t="s">
        <v>2187</v>
      </c>
      <c r="Q1235" s="2">
        <v>2</v>
      </c>
      <c r="R1235" s="2">
        <v>4377</v>
      </c>
    </row>
    <row r="1236" spans="14:18" ht="15.75" thickBot="1" x14ac:dyDescent="0.3">
      <c r="N1236" s="25" t="s">
        <v>54</v>
      </c>
      <c r="O1236" s="14" t="s">
        <v>565</v>
      </c>
      <c r="P1236" s="15" t="s">
        <v>2188</v>
      </c>
      <c r="Q1236" s="2">
        <v>4</v>
      </c>
      <c r="R1236" s="2">
        <v>535</v>
      </c>
    </row>
    <row r="1237" spans="14:18" ht="15.75" thickBot="1" x14ac:dyDescent="0.3">
      <c r="N1237" s="25" t="s">
        <v>54</v>
      </c>
      <c r="O1237" s="14" t="s">
        <v>565</v>
      </c>
      <c r="P1237" s="15" t="s">
        <v>2189</v>
      </c>
      <c r="Q1237" s="2">
        <v>3</v>
      </c>
      <c r="R1237" s="2">
        <v>544</v>
      </c>
    </row>
    <row r="1238" spans="14:18" ht="15.75" thickBot="1" x14ac:dyDescent="0.3">
      <c r="N1238" s="25" t="s">
        <v>54</v>
      </c>
      <c r="O1238" s="14" t="s">
        <v>565</v>
      </c>
      <c r="P1238" s="15" t="s">
        <v>2190</v>
      </c>
      <c r="Q1238" s="2">
        <v>6</v>
      </c>
      <c r="R1238" s="2">
        <v>489</v>
      </c>
    </row>
    <row r="1239" spans="14:18" ht="15.75" thickBot="1" x14ac:dyDescent="0.3">
      <c r="N1239" s="25" t="s">
        <v>54</v>
      </c>
      <c r="O1239" s="14" t="s">
        <v>565</v>
      </c>
      <c r="P1239" s="15" t="s">
        <v>2191</v>
      </c>
      <c r="Q1239" s="2">
        <v>4</v>
      </c>
      <c r="R1239" s="2">
        <v>491</v>
      </c>
    </row>
    <row r="1240" spans="14:18" ht="15.75" thickBot="1" x14ac:dyDescent="0.3">
      <c r="N1240" s="25" t="s">
        <v>54</v>
      </c>
      <c r="O1240" s="14" t="s">
        <v>565</v>
      </c>
      <c r="P1240" s="15" t="s">
        <v>2192</v>
      </c>
      <c r="Q1240" s="2">
        <v>6</v>
      </c>
      <c r="R1240" s="2">
        <v>553</v>
      </c>
    </row>
    <row r="1241" spans="14:18" ht="15.75" thickBot="1" x14ac:dyDescent="0.3">
      <c r="N1241" s="25" t="s">
        <v>54</v>
      </c>
      <c r="O1241" s="14" t="s">
        <v>565</v>
      </c>
      <c r="P1241" s="15" t="s">
        <v>2193</v>
      </c>
      <c r="Q1241" s="2">
        <v>4</v>
      </c>
      <c r="R1241" s="2">
        <v>557</v>
      </c>
    </row>
    <row r="1242" spans="14:18" ht="15.75" thickBot="1" x14ac:dyDescent="0.3">
      <c r="N1242" s="25" t="s">
        <v>54</v>
      </c>
      <c r="O1242" s="14" t="s">
        <v>565</v>
      </c>
      <c r="P1242" s="15" t="s">
        <v>2194</v>
      </c>
      <c r="Q1242" s="2">
        <v>6</v>
      </c>
      <c r="R1242" s="2">
        <v>538</v>
      </c>
    </row>
    <row r="1243" spans="14:18" ht="15.75" thickBot="1" x14ac:dyDescent="0.3">
      <c r="N1243" s="25" t="s">
        <v>54</v>
      </c>
      <c r="O1243" s="14" t="s">
        <v>565</v>
      </c>
      <c r="P1243" s="15" t="s">
        <v>2195</v>
      </c>
      <c r="Q1243" s="2">
        <v>3</v>
      </c>
      <c r="R1243" s="2">
        <v>474</v>
      </c>
    </row>
    <row r="1244" spans="14:18" ht="15.75" thickBot="1" x14ac:dyDescent="0.3">
      <c r="N1244" s="25" t="s">
        <v>54</v>
      </c>
      <c r="O1244" s="14" t="s">
        <v>565</v>
      </c>
      <c r="P1244" s="15" t="s">
        <v>2196</v>
      </c>
      <c r="Q1244" s="2">
        <v>4</v>
      </c>
      <c r="R1244" s="2">
        <v>578</v>
      </c>
    </row>
    <row r="1245" spans="14:18" ht="15.75" thickBot="1" x14ac:dyDescent="0.3">
      <c r="N1245" s="25" t="s">
        <v>54</v>
      </c>
      <c r="O1245" s="14" t="s">
        <v>565</v>
      </c>
      <c r="P1245" s="15" t="s">
        <v>2197</v>
      </c>
      <c r="Q1245" s="2">
        <v>3</v>
      </c>
      <c r="R1245" s="2">
        <v>546</v>
      </c>
    </row>
    <row r="1246" spans="14:18" ht="15.75" thickBot="1" x14ac:dyDescent="0.3">
      <c r="N1246" s="25" t="s">
        <v>54</v>
      </c>
      <c r="O1246" s="14" t="s">
        <v>565</v>
      </c>
      <c r="P1246" s="15" t="s">
        <v>2198</v>
      </c>
      <c r="Q1246" s="2">
        <v>2</v>
      </c>
      <c r="R1246" s="2">
        <v>565</v>
      </c>
    </row>
    <row r="1247" spans="14:18" ht="15.75" thickBot="1" x14ac:dyDescent="0.3">
      <c r="N1247" s="25" t="s">
        <v>54</v>
      </c>
      <c r="O1247" s="14" t="s">
        <v>565</v>
      </c>
      <c r="P1247" s="15" t="s">
        <v>2199</v>
      </c>
      <c r="Q1247" s="2">
        <v>1</v>
      </c>
      <c r="R1247" s="2">
        <v>4353</v>
      </c>
    </row>
    <row r="1248" spans="14:18" ht="15.75" thickBot="1" x14ac:dyDescent="0.3">
      <c r="N1248" s="25" t="s">
        <v>54</v>
      </c>
      <c r="O1248" s="14" t="s">
        <v>565</v>
      </c>
      <c r="P1248" s="15" t="s">
        <v>2200</v>
      </c>
      <c r="Q1248" s="2">
        <v>1</v>
      </c>
      <c r="R1248" s="2">
        <v>556</v>
      </c>
    </row>
    <row r="1249" spans="14:18" ht="15.75" thickBot="1" x14ac:dyDescent="0.3">
      <c r="N1249" s="25" t="s">
        <v>54</v>
      </c>
      <c r="O1249" s="14" t="s">
        <v>565</v>
      </c>
      <c r="P1249" s="15" t="s">
        <v>2201</v>
      </c>
      <c r="Q1249" s="2">
        <v>1</v>
      </c>
      <c r="R1249" s="2">
        <v>547</v>
      </c>
    </row>
    <row r="1250" spans="14:18" ht="15.75" thickBot="1" x14ac:dyDescent="0.3">
      <c r="N1250" s="25" t="s">
        <v>54</v>
      </c>
      <c r="O1250" s="14" t="s">
        <v>565</v>
      </c>
      <c r="P1250" s="15" t="s">
        <v>2202</v>
      </c>
      <c r="Q1250" s="2">
        <v>1</v>
      </c>
      <c r="R1250" s="2">
        <v>597</v>
      </c>
    </row>
    <row r="1251" spans="14:18" ht="15.75" thickBot="1" x14ac:dyDescent="0.3">
      <c r="N1251" s="25" t="s">
        <v>54</v>
      </c>
      <c r="O1251" s="14" t="s">
        <v>565</v>
      </c>
      <c r="P1251" s="15" t="s">
        <v>2203</v>
      </c>
      <c r="Q1251" s="2">
        <v>1</v>
      </c>
      <c r="R1251" s="2">
        <v>5231</v>
      </c>
    </row>
    <row r="1252" spans="14:18" ht="15.75" thickBot="1" x14ac:dyDescent="0.3">
      <c r="N1252" s="25" t="s">
        <v>54</v>
      </c>
      <c r="O1252" s="14" t="s">
        <v>565</v>
      </c>
      <c r="P1252" s="15" t="s">
        <v>2204</v>
      </c>
      <c r="Q1252" s="2">
        <v>3</v>
      </c>
      <c r="R1252" s="2">
        <v>533</v>
      </c>
    </row>
    <row r="1253" spans="14:18" ht="15.75" thickBot="1" x14ac:dyDescent="0.3">
      <c r="N1253" s="25" t="s">
        <v>54</v>
      </c>
      <c r="O1253" s="14" t="s">
        <v>565</v>
      </c>
      <c r="P1253" s="15" t="s">
        <v>2205</v>
      </c>
      <c r="Q1253" s="2">
        <v>6</v>
      </c>
      <c r="R1253" s="2">
        <v>554</v>
      </c>
    </row>
    <row r="1254" spans="14:18" ht="15.75" thickBot="1" x14ac:dyDescent="0.3">
      <c r="N1254" s="25" t="s">
        <v>54</v>
      </c>
      <c r="O1254" s="14" t="s">
        <v>565</v>
      </c>
      <c r="P1254" s="15" t="s">
        <v>2206</v>
      </c>
      <c r="Q1254" s="2">
        <v>6</v>
      </c>
      <c r="R1254" s="2">
        <v>560</v>
      </c>
    </row>
    <row r="1255" spans="14:18" ht="15.75" thickBot="1" x14ac:dyDescent="0.3">
      <c r="N1255" s="25" t="s">
        <v>54</v>
      </c>
      <c r="O1255" s="14" t="s">
        <v>565</v>
      </c>
      <c r="P1255" s="15" t="s">
        <v>2207</v>
      </c>
      <c r="Q1255" s="2">
        <v>7</v>
      </c>
      <c r="R1255" s="2">
        <v>594</v>
      </c>
    </row>
    <row r="1256" spans="14:18" ht="15.75" thickBot="1" x14ac:dyDescent="0.3">
      <c r="N1256" s="25" t="s">
        <v>54</v>
      </c>
      <c r="O1256" s="14" t="s">
        <v>565</v>
      </c>
      <c r="P1256" s="15" t="s">
        <v>2208</v>
      </c>
      <c r="Q1256" s="2">
        <v>5</v>
      </c>
      <c r="R1256" s="2">
        <v>564</v>
      </c>
    </row>
    <row r="1257" spans="14:18" ht="15.75" thickBot="1" x14ac:dyDescent="0.3">
      <c r="N1257" s="25" t="s">
        <v>54</v>
      </c>
      <c r="O1257" s="14" t="s">
        <v>565</v>
      </c>
      <c r="P1257" s="15" t="s">
        <v>2209</v>
      </c>
      <c r="Q1257" s="2">
        <v>7</v>
      </c>
      <c r="R1257" s="2">
        <v>480</v>
      </c>
    </row>
    <row r="1258" spans="14:18" ht="15.75" thickBot="1" x14ac:dyDescent="0.3">
      <c r="N1258" s="25" t="s">
        <v>54</v>
      </c>
      <c r="O1258" s="14" t="s">
        <v>565</v>
      </c>
      <c r="P1258" s="15" t="s">
        <v>2210</v>
      </c>
      <c r="Q1258" s="2">
        <v>7</v>
      </c>
      <c r="R1258" s="2">
        <v>4364</v>
      </c>
    </row>
    <row r="1259" spans="14:18" ht="15.75" thickBot="1" x14ac:dyDescent="0.3">
      <c r="N1259" s="25" t="s">
        <v>54</v>
      </c>
      <c r="O1259" s="14" t="s">
        <v>565</v>
      </c>
      <c r="P1259" s="15" t="s">
        <v>2211</v>
      </c>
      <c r="Q1259" s="2">
        <v>6</v>
      </c>
      <c r="R1259" s="2">
        <v>575</v>
      </c>
    </row>
    <row r="1260" spans="14:18" ht="15.75" thickBot="1" x14ac:dyDescent="0.3">
      <c r="N1260" s="25" t="s">
        <v>54</v>
      </c>
      <c r="O1260" s="14" t="s">
        <v>565</v>
      </c>
      <c r="P1260" s="15" t="s">
        <v>2212</v>
      </c>
      <c r="Q1260" s="2">
        <v>3</v>
      </c>
      <c r="R1260" s="2">
        <v>502</v>
      </c>
    </row>
    <row r="1261" spans="14:18" ht="15.75" thickBot="1" x14ac:dyDescent="0.3">
      <c r="N1261" s="25" t="s">
        <v>54</v>
      </c>
      <c r="O1261" s="14" t="s">
        <v>565</v>
      </c>
      <c r="P1261" s="15" t="s">
        <v>2213</v>
      </c>
      <c r="Q1261" s="2">
        <v>3</v>
      </c>
      <c r="R1261" s="2">
        <v>478</v>
      </c>
    </row>
    <row r="1262" spans="14:18" ht="15.75" thickBot="1" x14ac:dyDescent="0.3">
      <c r="N1262" s="25" t="s">
        <v>54</v>
      </c>
      <c r="O1262" s="14" t="s">
        <v>565</v>
      </c>
      <c r="P1262" s="15" t="s">
        <v>2214</v>
      </c>
      <c r="Q1262" s="2">
        <v>2</v>
      </c>
      <c r="R1262" s="2">
        <v>603</v>
      </c>
    </row>
    <row r="1263" spans="14:18" ht="15.75" thickBot="1" x14ac:dyDescent="0.3">
      <c r="N1263" s="25" t="s">
        <v>54</v>
      </c>
      <c r="O1263" s="14" t="s">
        <v>565</v>
      </c>
      <c r="P1263" s="15" t="s">
        <v>2215</v>
      </c>
      <c r="Q1263" s="2">
        <v>5</v>
      </c>
      <c r="R1263" s="2">
        <v>572</v>
      </c>
    </row>
    <row r="1264" spans="14:18" ht="15.75" thickBot="1" x14ac:dyDescent="0.3">
      <c r="N1264" s="25" t="s">
        <v>54</v>
      </c>
      <c r="O1264" s="14" t="s">
        <v>565</v>
      </c>
      <c r="P1264" s="15" t="s">
        <v>2216</v>
      </c>
      <c r="Q1264" s="2">
        <v>6</v>
      </c>
      <c r="R1264" s="2">
        <v>563</v>
      </c>
    </row>
    <row r="1265" spans="14:18" ht="15.75" thickBot="1" x14ac:dyDescent="0.3">
      <c r="N1265" s="25" t="s">
        <v>54</v>
      </c>
      <c r="O1265" s="14" t="s">
        <v>565</v>
      </c>
      <c r="P1265" s="15" t="s">
        <v>2217</v>
      </c>
      <c r="Q1265" s="2">
        <v>2</v>
      </c>
      <c r="R1265" s="2">
        <v>595</v>
      </c>
    </row>
    <row r="1266" spans="14:18" ht="15.75" thickBot="1" x14ac:dyDescent="0.3">
      <c r="N1266" s="25" t="s">
        <v>54</v>
      </c>
      <c r="O1266" s="14" t="s">
        <v>565</v>
      </c>
      <c r="P1266" s="15" t="s">
        <v>2218</v>
      </c>
      <c r="Q1266" s="2">
        <v>2</v>
      </c>
      <c r="R1266" s="2">
        <v>4362</v>
      </c>
    </row>
    <row r="1267" spans="14:18" ht="15.75" thickBot="1" x14ac:dyDescent="0.3">
      <c r="N1267" s="25" t="s">
        <v>54</v>
      </c>
      <c r="O1267" s="14" t="s">
        <v>565</v>
      </c>
      <c r="P1267" s="15" t="s">
        <v>2219</v>
      </c>
      <c r="Q1267" s="2">
        <v>2</v>
      </c>
      <c r="R1267" s="2">
        <v>561</v>
      </c>
    </row>
    <row r="1268" spans="14:18" ht="15.75" thickBot="1" x14ac:dyDescent="0.3">
      <c r="N1268" s="25" t="s">
        <v>54</v>
      </c>
      <c r="O1268" s="14" t="s">
        <v>565</v>
      </c>
      <c r="P1268" s="15" t="s">
        <v>2220</v>
      </c>
      <c r="Q1268" s="2">
        <v>5</v>
      </c>
      <c r="R1268" s="2">
        <v>589</v>
      </c>
    </row>
    <row r="1269" spans="14:18" ht="15.75" thickBot="1" x14ac:dyDescent="0.3">
      <c r="N1269" s="25" t="s">
        <v>54</v>
      </c>
      <c r="O1269" s="14" t="s">
        <v>565</v>
      </c>
      <c r="P1269" s="15" t="s">
        <v>2221</v>
      </c>
      <c r="Q1269" s="2">
        <v>6</v>
      </c>
      <c r="R1269" s="2">
        <v>576</v>
      </c>
    </row>
    <row r="1270" spans="14:18" ht="15.75" thickBot="1" x14ac:dyDescent="0.3">
      <c r="N1270" s="25" t="s">
        <v>54</v>
      </c>
      <c r="O1270" s="14" t="s">
        <v>565</v>
      </c>
      <c r="P1270" s="15" t="s">
        <v>2222</v>
      </c>
      <c r="Q1270" s="2">
        <v>6</v>
      </c>
      <c r="R1270" s="2">
        <v>577</v>
      </c>
    </row>
    <row r="1271" spans="14:18" ht="15.75" thickBot="1" x14ac:dyDescent="0.3">
      <c r="N1271" s="25" t="s">
        <v>54</v>
      </c>
      <c r="O1271" s="14" t="s">
        <v>565</v>
      </c>
      <c r="P1271" s="15" t="s">
        <v>2223</v>
      </c>
      <c r="Q1271" s="2">
        <v>5</v>
      </c>
      <c r="R1271" s="2">
        <v>580</v>
      </c>
    </row>
    <row r="1272" spans="14:18" ht="15.75" thickBot="1" x14ac:dyDescent="0.3">
      <c r="N1272" s="25" t="s">
        <v>54</v>
      </c>
      <c r="O1272" s="14" t="s">
        <v>565</v>
      </c>
      <c r="P1272" s="15" t="s">
        <v>2224</v>
      </c>
      <c r="Q1272" s="2">
        <v>5</v>
      </c>
      <c r="R1272" s="2">
        <v>481</v>
      </c>
    </row>
    <row r="1273" spans="14:18" ht="15.75" thickBot="1" x14ac:dyDescent="0.3">
      <c r="N1273" s="25" t="s">
        <v>54</v>
      </c>
      <c r="O1273" s="14" t="s">
        <v>565</v>
      </c>
      <c r="P1273" s="15" t="s">
        <v>2225</v>
      </c>
      <c r="Q1273" s="2">
        <v>3</v>
      </c>
      <c r="R1273" s="2">
        <v>503</v>
      </c>
    </row>
    <row r="1274" spans="14:18" ht="15.75" thickBot="1" x14ac:dyDescent="0.3">
      <c r="N1274" s="25" t="s">
        <v>54</v>
      </c>
      <c r="O1274" s="14" t="s">
        <v>565</v>
      </c>
      <c r="P1274" s="15" t="s">
        <v>2226</v>
      </c>
      <c r="Q1274" s="2">
        <v>6</v>
      </c>
      <c r="R1274" s="2">
        <v>585</v>
      </c>
    </row>
    <row r="1275" spans="14:18" ht="15.75" thickBot="1" x14ac:dyDescent="0.3">
      <c r="N1275" s="25" t="s">
        <v>54</v>
      </c>
      <c r="O1275" s="14" t="s">
        <v>565</v>
      </c>
      <c r="P1275" s="15" t="s">
        <v>2227</v>
      </c>
      <c r="Q1275" s="2">
        <v>1</v>
      </c>
      <c r="R1275" s="2">
        <v>6108</v>
      </c>
    </row>
    <row r="1276" spans="14:18" ht="15.75" thickBot="1" x14ac:dyDescent="0.3">
      <c r="N1276" s="25" t="s">
        <v>54</v>
      </c>
      <c r="O1276" s="14" t="s">
        <v>565</v>
      </c>
      <c r="P1276" s="15" t="s">
        <v>2228</v>
      </c>
      <c r="Q1276" s="2">
        <v>2</v>
      </c>
      <c r="R1276" s="2">
        <v>5641</v>
      </c>
    </row>
    <row r="1277" spans="14:18" ht="15.75" thickBot="1" x14ac:dyDescent="0.3">
      <c r="N1277" s="25" t="s">
        <v>54</v>
      </c>
      <c r="O1277" s="14" t="s">
        <v>565</v>
      </c>
      <c r="P1277" s="15" t="s">
        <v>2229</v>
      </c>
      <c r="Q1277" s="2">
        <v>2</v>
      </c>
      <c r="R1277" s="2">
        <v>574</v>
      </c>
    </row>
    <row r="1278" spans="14:18" ht="15.75" thickBot="1" x14ac:dyDescent="0.3">
      <c r="N1278" s="25" t="s">
        <v>54</v>
      </c>
      <c r="O1278" s="14" t="s">
        <v>565</v>
      </c>
      <c r="P1278" s="15" t="s">
        <v>2230</v>
      </c>
      <c r="Q1278" s="2">
        <v>7</v>
      </c>
      <c r="R1278" s="2">
        <v>488</v>
      </c>
    </row>
    <row r="1279" spans="14:18" ht="15.75" thickBot="1" x14ac:dyDescent="0.3">
      <c r="N1279" s="25" t="s">
        <v>54</v>
      </c>
      <c r="O1279" s="14" t="s">
        <v>565</v>
      </c>
      <c r="P1279" s="15" t="s">
        <v>2231</v>
      </c>
      <c r="Q1279" s="2">
        <v>7</v>
      </c>
      <c r="R1279" s="2">
        <v>566</v>
      </c>
    </row>
    <row r="1280" spans="14:18" ht="15.75" thickBot="1" x14ac:dyDescent="0.3">
      <c r="N1280" s="25" t="s">
        <v>54</v>
      </c>
      <c r="O1280" s="14" t="s">
        <v>565</v>
      </c>
      <c r="P1280" s="15" t="s">
        <v>2232</v>
      </c>
      <c r="Q1280" s="2">
        <v>2</v>
      </c>
      <c r="R1280" s="2">
        <v>562</v>
      </c>
    </row>
    <row r="1281" spans="14:18" ht="15.75" thickBot="1" x14ac:dyDescent="0.3">
      <c r="N1281" s="25" t="s">
        <v>54</v>
      </c>
      <c r="O1281" s="14" t="s">
        <v>565</v>
      </c>
      <c r="P1281" s="15" t="s">
        <v>2233</v>
      </c>
      <c r="Q1281" s="2">
        <v>7</v>
      </c>
      <c r="R1281" s="2">
        <v>604</v>
      </c>
    </row>
    <row r="1282" spans="14:18" ht="15.75" thickBot="1" x14ac:dyDescent="0.3">
      <c r="N1282" s="25" t="s">
        <v>54</v>
      </c>
      <c r="O1282" s="14" t="s">
        <v>565</v>
      </c>
      <c r="P1282" s="15" t="s">
        <v>2234</v>
      </c>
      <c r="Q1282" s="2">
        <v>3</v>
      </c>
      <c r="R1282" s="2">
        <v>3989</v>
      </c>
    </row>
    <row r="1283" spans="14:18" ht="15.75" thickBot="1" x14ac:dyDescent="0.3">
      <c r="N1283" s="25" t="s">
        <v>54</v>
      </c>
      <c r="O1283" s="14" t="s">
        <v>565</v>
      </c>
      <c r="P1283" s="15" t="s">
        <v>2235</v>
      </c>
      <c r="Q1283" s="2">
        <v>3</v>
      </c>
      <c r="R1283" s="2">
        <v>4379</v>
      </c>
    </row>
    <row r="1284" spans="14:18" ht="15.75" thickBot="1" x14ac:dyDescent="0.3">
      <c r="N1284" s="25" t="s">
        <v>54</v>
      </c>
      <c r="O1284" s="14" t="s">
        <v>565</v>
      </c>
      <c r="P1284" s="15" t="s">
        <v>2236</v>
      </c>
      <c r="Q1284" s="2">
        <v>7</v>
      </c>
      <c r="R1284" s="2">
        <v>3983</v>
      </c>
    </row>
    <row r="1285" spans="14:18" ht="15.75" thickBot="1" x14ac:dyDescent="0.3">
      <c r="N1285" s="25" t="s">
        <v>54</v>
      </c>
      <c r="O1285" s="14" t="s">
        <v>565</v>
      </c>
      <c r="P1285" s="15" t="s">
        <v>2237</v>
      </c>
      <c r="Q1285" s="2">
        <v>4</v>
      </c>
      <c r="R1285" s="2">
        <v>3990</v>
      </c>
    </row>
    <row r="1286" spans="14:18" ht="15.75" thickBot="1" x14ac:dyDescent="0.3">
      <c r="N1286" s="25" t="s">
        <v>54</v>
      </c>
      <c r="O1286" s="14" t="s">
        <v>565</v>
      </c>
      <c r="P1286" s="15" t="s">
        <v>2238</v>
      </c>
      <c r="Q1286" s="2">
        <v>4</v>
      </c>
      <c r="R1286" s="2">
        <v>6110</v>
      </c>
    </row>
    <row r="1287" spans="14:18" ht="15.75" thickBot="1" x14ac:dyDescent="0.3">
      <c r="N1287" s="25" t="s">
        <v>54</v>
      </c>
      <c r="O1287" s="14" t="s">
        <v>565</v>
      </c>
      <c r="P1287" s="15" t="s">
        <v>2239</v>
      </c>
      <c r="Q1287" s="2">
        <v>6</v>
      </c>
      <c r="R1287" s="2">
        <v>3993</v>
      </c>
    </row>
    <row r="1288" spans="14:18" ht="15.75" thickBot="1" x14ac:dyDescent="0.3">
      <c r="N1288" s="25" t="s">
        <v>54</v>
      </c>
      <c r="O1288" s="14" t="s">
        <v>565</v>
      </c>
      <c r="P1288" s="15" t="s">
        <v>2240</v>
      </c>
      <c r="Q1288" s="2">
        <v>6</v>
      </c>
      <c r="R1288" s="2">
        <v>6109</v>
      </c>
    </row>
    <row r="1289" spans="14:18" ht="15.75" thickBot="1" x14ac:dyDescent="0.3">
      <c r="N1289" s="25" t="s">
        <v>54</v>
      </c>
      <c r="O1289" s="14" t="s">
        <v>565</v>
      </c>
      <c r="P1289" s="15" t="s">
        <v>2241</v>
      </c>
      <c r="Q1289" s="2">
        <v>2</v>
      </c>
      <c r="R1289" s="2">
        <v>6027</v>
      </c>
    </row>
    <row r="1290" spans="14:18" ht="15.75" thickBot="1" x14ac:dyDescent="0.3">
      <c r="N1290" s="25" t="s">
        <v>54</v>
      </c>
      <c r="O1290" s="14" t="s">
        <v>565</v>
      </c>
      <c r="P1290" s="15" t="s">
        <v>2242</v>
      </c>
      <c r="Q1290" s="2">
        <v>2</v>
      </c>
      <c r="R1290" s="2">
        <v>3995</v>
      </c>
    </row>
    <row r="1291" spans="14:18" ht="15.75" thickBot="1" x14ac:dyDescent="0.3">
      <c r="N1291" s="25" t="s">
        <v>54</v>
      </c>
      <c r="O1291" s="14" t="s">
        <v>565</v>
      </c>
      <c r="P1291" s="15" t="s">
        <v>2243</v>
      </c>
      <c r="Q1291" s="2">
        <v>7</v>
      </c>
      <c r="R1291" s="2">
        <v>3982</v>
      </c>
    </row>
    <row r="1292" spans="14:18" ht="15.75" thickBot="1" x14ac:dyDescent="0.3">
      <c r="N1292" s="25" t="s">
        <v>54</v>
      </c>
      <c r="O1292" s="14" t="s">
        <v>565</v>
      </c>
      <c r="P1292" s="15" t="s">
        <v>2244</v>
      </c>
      <c r="Q1292" s="2">
        <v>1</v>
      </c>
      <c r="R1292" s="2">
        <v>3984</v>
      </c>
    </row>
    <row r="1293" spans="14:18" ht="15.75" thickBot="1" x14ac:dyDescent="0.3">
      <c r="N1293" s="25" t="s">
        <v>54</v>
      </c>
      <c r="O1293" s="14" t="s">
        <v>565</v>
      </c>
      <c r="P1293" s="15" t="s">
        <v>2245</v>
      </c>
      <c r="Q1293" s="2">
        <v>6</v>
      </c>
      <c r="R1293" s="2">
        <v>5121</v>
      </c>
    </row>
    <row r="1294" spans="14:18" ht="15.75" thickBot="1" x14ac:dyDescent="0.3">
      <c r="N1294" s="25" t="s">
        <v>54</v>
      </c>
      <c r="O1294" s="14" t="s">
        <v>565</v>
      </c>
      <c r="P1294" s="15" t="s">
        <v>2246</v>
      </c>
      <c r="Q1294" s="2">
        <v>1</v>
      </c>
      <c r="R1294" s="2">
        <v>3988</v>
      </c>
    </row>
    <row r="1295" spans="14:18" ht="15.75" thickBot="1" x14ac:dyDescent="0.3">
      <c r="N1295" s="25" t="s">
        <v>54</v>
      </c>
      <c r="O1295" s="14" t="s">
        <v>565</v>
      </c>
      <c r="P1295" s="15" t="s">
        <v>2247</v>
      </c>
      <c r="Q1295" s="2">
        <v>3</v>
      </c>
      <c r="R1295" s="2">
        <v>3991</v>
      </c>
    </row>
    <row r="1296" spans="14:18" ht="15.75" thickBot="1" x14ac:dyDescent="0.3">
      <c r="N1296" s="25" t="s">
        <v>54</v>
      </c>
      <c r="O1296" s="14" t="s">
        <v>565</v>
      </c>
      <c r="P1296" s="15" t="s">
        <v>2248</v>
      </c>
      <c r="Q1296" s="2">
        <v>2</v>
      </c>
      <c r="R1296" s="2">
        <v>3985</v>
      </c>
    </row>
    <row r="1297" spans="14:18" ht="15.75" thickBot="1" x14ac:dyDescent="0.3">
      <c r="N1297" s="25" t="s">
        <v>54</v>
      </c>
      <c r="O1297" s="14" t="s">
        <v>565</v>
      </c>
      <c r="P1297" s="15" t="s">
        <v>2249</v>
      </c>
      <c r="Q1297" s="2">
        <v>2</v>
      </c>
      <c r="R1297" s="2">
        <v>5605</v>
      </c>
    </row>
    <row r="1298" spans="14:18" ht="15.75" thickBot="1" x14ac:dyDescent="0.3">
      <c r="N1298" s="25" t="s">
        <v>54</v>
      </c>
      <c r="O1298" s="14" t="s">
        <v>565</v>
      </c>
      <c r="P1298" s="15" t="s">
        <v>2250</v>
      </c>
      <c r="Q1298" s="2">
        <v>3</v>
      </c>
      <c r="R1298" s="2">
        <v>5814</v>
      </c>
    </row>
    <row r="1299" spans="14:18" ht="15.75" thickBot="1" x14ac:dyDescent="0.3">
      <c r="N1299" s="25" t="s">
        <v>54</v>
      </c>
      <c r="O1299" s="14" t="s">
        <v>565</v>
      </c>
      <c r="P1299" s="15" t="s">
        <v>2251</v>
      </c>
      <c r="Q1299" s="2">
        <v>7</v>
      </c>
      <c r="R1299" s="2">
        <v>4837</v>
      </c>
    </row>
    <row r="1300" spans="14:18" ht="15.75" thickBot="1" x14ac:dyDescent="0.3">
      <c r="N1300" s="25" t="s">
        <v>54</v>
      </c>
      <c r="O1300" s="14" t="s">
        <v>565</v>
      </c>
      <c r="P1300" s="15" t="s">
        <v>2252</v>
      </c>
      <c r="Q1300" s="2">
        <v>1</v>
      </c>
      <c r="R1300" s="2">
        <v>6602</v>
      </c>
    </row>
    <row r="1301" spans="14:18" ht="15.75" thickBot="1" x14ac:dyDescent="0.3">
      <c r="N1301" s="25" t="s">
        <v>54</v>
      </c>
      <c r="O1301" s="14" t="s">
        <v>565</v>
      </c>
      <c r="P1301" s="15" t="s">
        <v>1282</v>
      </c>
      <c r="Q1301" s="2">
        <v>1</v>
      </c>
      <c r="R1301" s="2">
        <v>5558</v>
      </c>
    </row>
    <row r="1302" spans="14:18" ht="15.75" thickBot="1" x14ac:dyDescent="0.3">
      <c r="N1302" s="25" t="s">
        <v>54</v>
      </c>
      <c r="O1302" s="14" t="s">
        <v>565</v>
      </c>
      <c r="P1302" s="15" t="s">
        <v>2253</v>
      </c>
      <c r="Q1302" s="2">
        <v>1</v>
      </c>
      <c r="R1302" s="2">
        <v>5235</v>
      </c>
    </row>
    <row r="1303" spans="14:18" ht="15.75" thickBot="1" x14ac:dyDescent="0.3">
      <c r="N1303" s="25" t="s">
        <v>54</v>
      </c>
      <c r="O1303" s="14" t="s">
        <v>565</v>
      </c>
      <c r="P1303" s="15" t="s">
        <v>2254</v>
      </c>
      <c r="Q1303" s="2">
        <v>5</v>
      </c>
      <c r="R1303" s="2">
        <v>6096</v>
      </c>
    </row>
    <row r="1304" spans="14:18" ht="15.75" thickBot="1" x14ac:dyDescent="0.3">
      <c r="N1304" s="25" t="s">
        <v>54</v>
      </c>
      <c r="O1304" s="14" t="s">
        <v>565</v>
      </c>
      <c r="P1304" s="15" t="s">
        <v>2255</v>
      </c>
      <c r="Q1304" s="2">
        <v>5</v>
      </c>
      <c r="R1304" s="2">
        <v>6135</v>
      </c>
    </row>
    <row r="1305" spans="14:18" ht="15.75" thickBot="1" x14ac:dyDescent="0.3">
      <c r="N1305" s="25" t="s">
        <v>54</v>
      </c>
      <c r="O1305" s="14" t="s">
        <v>565</v>
      </c>
      <c r="P1305" s="15" t="s">
        <v>2256</v>
      </c>
      <c r="Q1305" s="2">
        <v>7</v>
      </c>
      <c r="R1305" s="2">
        <v>5735</v>
      </c>
    </row>
    <row r="1306" spans="14:18" ht="15.75" thickBot="1" x14ac:dyDescent="0.3">
      <c r="N1306" s="25" t="s">
        <v>54</v>
      </c>
      <c r="O1306" s="14" t="s">
        <v>565</v>
      </c>
      <c r="P1306" s="15" t="s">
        <v>2257</v>
      </c>
      <c r="Q1306" s="2">
        <v>2</v>
      </c>
      <c r="R1306" s="2">
        <v>5870</v>
      </c>
    </row>
    <row r="1307" spans="14:18" ht="15.75" thickBot="1" x14ac:dyDescent="0.3">
      <c r="N1307" s="25" t="s">
        <v>54</v>
      </c>
      <c r="O1307" s="14" t="s">
        <v>2258</v>
      </c>
      <c r="P1307" s="15" t="s">
        <v>2259</v>
      </c>
      <c r="Q1307" s="2">
        <v>1</v>
      </c>
      <c r="R1307" s="2">
        <v>4425</v>
      </c>
    </row>
    <row r="1308" spans="14:18" ht="15.75" thickBot="1" x14ac:dyDescent="0.3">
      <c r="N1308" s="25" t="s">
        <v>54</v>
      </c>
      <c r="O1308" s="14" t="s">
        <v>2258</v>
      </c>
      <c r="P1308" s="15" t="s">
        <v>2260</v>
      </c>
      <c r="Q1308" s="2">
        <v>1</v>
      </c>
      <c r="R1308" s="2">
        <v>4170</v>
      </c>
    </row>
    <row r="1309" spans="14:18" ht="15.75" thickBot="1" x14ac:dyDescent="0.3">
      <c r="N1309" s="25" t="s">
        <v>54</v>
      </c>
      <c r="O1309" s="14" t="s">
        <v>2258</v>
      </c>
      <c r="P1309" s="15" t="s">
        <v>2261</v>
      </c>
      <c r="Q1309" s="2">
        <v>7</v>
      </c>
      <c r="R1309" s="2">
        <v>4213</v>
      </c>
    </row>
    <row r="1310" spans="14:18" ht="15.75" thickBot="1" x14ac:dyDescent="0.3">
      <c r="N1310" s="25" t="s">
        <v>54</v>
      </c>
      <c r="O1310" s="14" t="s">
        <v>2258</v>
      </c>
      <c r="P1310" s="15" t="s">
        <v>2262</v>
      </c>
      <c r="Q1310" s="2">
        <v>7</v>
      </c>
      <c r="R1310" s="2">
        <v>4762</v>
      </c>
    </row>
    <row r="1311" spans="14:18" ht="15.75" thickBot="1" x14ac:dyDescent="0.3">
      <c r="N1311" s="25" t="s">
        <v>54</v>
      </c>
      <c r="O1311" s="14" t="s">
        <v>2258</v>
      </c>
      <c r="P1311" s="15" t="s">
        <v>2263</v>
      </c>
      <c r="Q1311" s="2">
        <v>1</v>
      </c>
      <c r="R1311" s="2">
        <v>6722</v>
      </c>
    </row>
    <row r="1312" spans="14:18" ht="15.75" thickBot="1" x14ac:dyDescent="0.3">
      <c r="N1312" s="25" t="s">
        <v>54</v>
      </c>
      <c r="O1312" s="14" t="s">
        <v>2258</v>
      </c>
      <c r="P1312" s="15" t="s">
        <v>2264</v>
      </c>
      <c r="Q1312" s="2">
        <v>6</v>
      </c>
      <c r="R1312" s="2">
        <v>6720</v>
      </c>
    </row>
    <row r="1313" spans="14:18" ht="15.75" thickBot="1" x14ac:dyDescent="0.3">
      <c r="N1313" s="25" t="s">
        <v>54</v>
      </c>
      <c r="O1313" s="14" t="s">
        <v>2258</v>
      </c>
      <c r="P1313" s="15" t="s">
        <v>2265</v>
      </c>
      <c r="Q1313" s="2">
        <v>10</v>
      </c>
      <c r="R1313" s="2">
        <v>6946</v>
      </c>
    </row>
    <row r="1314" spans="14:18" ht="15.75" thickBot="1" x14ac:dyDescent="0.3">
      <c r="N1314" s="25" t="s">
        <v>54</v>
      </c>
      <c r="O1314" s="14" t="s">
        <v>2258</v>
      </c>
      <c r="P1314" s="15" t="s">
        <v>2266</v>
      </c>
      <c r="Q1314" s="2">
        <v>12</v>
      </c>
      <c r="R1314" s="2">
        <v>6721</v>
      </c>
    </row>
    <row r="1315" spans="14:18" ht="15.75" thickBot="1" x14ac:dyDescent="0.3">
      <c r="N1315" s="25" t="s">
        <v>54</v>
      </c>
      <c r="O1315" s="14" t="s">
        <v>2258</v>
      </c>
      <c r="P1315" s="15" t="s">
        <v>2267</v>
      </c>
      <c r="Q1315" s="2">
        <v>6</v>
      </c>
      <c r="R1315" s="2">
        <v>6805</v>
      </c>
    </row>
    <row r="1316" spans="14:18" ht="15.75" thickBot="1" x14ac:dyDescent="0.3">
      <c r="N1316" s="25" t="s">
        <v>54</v>
      </c>
      <c r="O1316" s="14" t="s">
        <v>2258</v>
      </c>
      <c r="P1316" s="15" t="s">
        <v>2268</v>
      </c>
      <c r="Q1316" s="2">
        <v>1</v>
      </c>
      <c r="R1316" s="2">
        <v>6805</v>
      </c>
    </row>
    <row r="1317" spans="14:18" ht="15.75" thickBot="1" x14ac:dyDescent="0.3">
      <c r="N1317" s="25" t="s">
        <v>54</v>
      </c>
      <c r="O1317" s="14" t="s">
        <v>2258</v>
      </c>
      <c r="P1317" s="15" t="s">
        <v>2269</v>
      </c>
      <c r="Q1317" s="2">
        <v>10</v>
      </c>
      <c r="R1317" s="2">
        <v>5136</v>
      </c>
    </row>
    <row r="1318" spans="14:18" ht="15.75" thickBot="1" x14ac:dyDescent="0.3">
      <c r="N1318" s="25" t="s">
        <v>54</v>
      </c>
      <c r="O1318" s="14" t="s">
        <v>2258</v>
      </c>
      <c r="P1318" s="15" t="s">
        <v>2270</v>
      </c>
      <c r="Q1318" s="2">
        <v>5</v>
      </c>
      <c r="R1318" s="2">
        <v>5132</v>
      </c>
    </row>
    <row r="1319" spans="14:18" ht="15.75" thickBot="1" x14ac:dyDescent="0.3">
      <c r="N1319" s="25" t="s">
        <v>54</v>
      </c>
      <c r="O1319" s="14" t="s">
        <v>2258</v>
      </c>
      <c r="P1319" s="15" t="s">
        <v>2271</v>
      </c>
      <c r="Q1319" s="2">
        <v>1</v>
      </c>
      <c r="R1319" s="2">
        <v>5134</v>
      </c>
    </row>
    <row r="1320" spans="14:18" ht="15.75" thickBot="1" x14ac:dyDescent="0.3">
      <c r="N1320" s="25" t="s">
        <v>54</v>
      </c>
      <c r="O1320" s="14" t="s">
        <v>2258</v>
      </c>
      <c r="P1320" s="15" t="s">
        <v>2272</v>
      </c>
      <c r="Q1320" s="2">
        <v>6</v>
      </c>
      <c r="R1320" s="2">
        <v>3022</v>
      </c>
    </row>
    <row r="1321" spans="14:18" ht="15.75" thickBot="1" x14ac:dyDescent="0.3">
      <c r="N1321" s="25" t="s">
        <v>54</v>
      </c>
      <c r="O1321" s="14" t="s">
        <v>2258</v>
      </c>
      <c r="P1321" s="15" t="s">
        <v>2273</v>
      </c>
      <c r="Q1321" s="2">
        <v>8</v>
      </c>
      <c r="R1321" s="2">
        <v>2923</v>
      </c>
    </row>
    <row r="1322" spans="14:18" ht="15.75" thickBot="1" x14ac:dyDescent="0.3">
      <c r="N1322" s="25" t="s">
        <v>54</v>
      </c>
      <c r="O1322" s="14" t="s">
        <v>2258</v>
      </c>
      <c r="P1322" s="15" t="s">
        <v>2274</v>
      </c>
      <c r="Q1322" s="2">
        <v>12</v>
      </c>
      <c r="R1322" s="2">
        <v>6405</v>
      </c>
    </row>
    <row r="1323" spans="14:18" ht="15.75" thickBot="1" x14ac:dyDescent="0.3">
      <c r="N1323" s="25" t="s">
        <v>54</v>
      </c>
      <c r="O1323" s="14" t="s">
        <v>2258</v>
      </c>
      <c r="P1323" s="15" t="s">
        <v>2275</v>
      </c>
      <c r="Q1323" s="2">
        <v>8</v>
      </c>
      <c r="R1323" s="2">
        <v>3223</v>
      </c>
    </row>
    <row r="1324" spans="14:18" ht="15.75" thickBot="1" x14ac:dyDescent="0.3">
      <c r="N1324" s="25" t="s">
        <v>54</v>
      </c>
      <c r="O1324" s="14" t="s">
        <v>2258</v>
      </c>
      <c r="P1324" s="15" t="s">
        <v>2276</v>
      </c>
      <c r="Q1324" s="2">
        <v>4</v>
      </c>
      <c r="R1324" s="2">
        <v>1036</v>
      </c>
    </row>
    <row r="1325" spans="14:18" ht="15.75" thickBot="1" x14ac:dyDescent="0.3">
      <c r="N1325" s="25" t="s">
        <v>54</v>
      </c>
      <c r="O1325" s="14" t="s">
        <v>2258</v>
      </c>
      <c r="P1325" s="15" t="s">
        <v>2277</v>
      </c>
      <c r="Q1325" s="2">
        <v>2</v>
      </c>
      <c r="R1325" s="2">
        <v>1041</v>
      </c>
    </row>
    <row r="1326" spans="14:18" ht="15.75" thickBot="1" x14ac:dyDescent="0.3">
      <c r="N1326" s="25" t="s">
        <v>54</v>
      </c>
      <c r="O1326" s="14" t="s">
        <v>2258</v>
      </c>
      <c r="P1326" s="15" t="s">
        <v>2278</v>
      </c>
      <c r="Q1326" s="2">
        <v>11</v>
      </c>
      <c r="R1326" s="2">
        <v>732</v>
      </c>
    </row>
    <row r="1327" spans="14:18" ht="15.75" thickBot="1" x14ac:dyDescent="0.3">
      <c r="N1327" s="25" t="s">
        <v>54</v>
      </c>
      <c r="O1327" s="14" t="s">
        <v>2258</v>
      </c>
      <c r="P1327" s="15" t="s">
        <v>2279</v>
      </c>
      <c r="Q1327" s="2">
        <v>13</v>
      </c>
      <c r="R1327" s="2">
        <v>790</v>
      </c>
    </row>
    <row r="1328" spans="14:18" ht="15.75" thickBot="1" x14ac:dyDescent="0.3">
      <c r="N1328" s="25" t="s">
        <v>54</v>
      </c>
      <c r="O1328" s="14" t="s">
        <v>2258</v>
      </c>
      <c r="P1328" s="15" t="s">
        <v>2280</v>
      </c>
      <c r="Q1328" s="2">
        <v>8</v>
      </c>
      <c r="R1328" s="2">
        <v>2903</v>
      </c>
    </row>
    <row r="1329" spans="14:18" ht="15.75" thickBot="1" x14ac:dyDescent="0.3">
      <c r="N1329" s="25" t="s">
        <v>54</v>
      </c>
      <c r="O1329" s="14" t="s">
        <v>2258</v>
      </c>
      <c r="P1329" s="15" t="s">
        <v>2281</v>
      </c>
      <c r="Q1329" s="2">
        <v>9</v>
      </c>
      <c r="R1329" s="2">
        <v>2890</v>
      </c>
    </row>
    <row r="1330" spans="14:18" ht="15.75" thickBot="1" x14ac:dyDescent="0.3">
      <c r="N1330" s="25" t="s">
        <v>54</v>
      </c>
      <c r="O1330" s="14" t="s">
        <v>2258</v>
      </c>
      <c r="P1330" s="15" t="s">
        <v>2282</v>
      </c>
      <c r="Q1330" s="2">
        <v>3</v>
      </c>
      <c r="R1330" s="2">
        <v>4941</v>
      </c>
    </row>
    <row r="1331" spans="14:18" ht="15.75" thickBot="1" x14ac:dyDescent="0.3">
      <c r="N1331" s="25" t="s">
        <v>54</v>
      </c>
      <c r="O1331" s="14" t="s">
        <v>2258</v>
      </c>
      <c r="P1331" s="15" t="s">
        <v>2283</v>
      </c>
      <c r="Q1331" s="2">
        <v>12</v>
      </c>
      <c r="R1331" s="2">
        <v>755</v>
      </c>
    </row>
    <row r="1332" spans="14:18" ht="15.75" thickBot="1" x14ac:dyDescent="0.3">
      <c r="N1332" s="25" t="s">
        <v>54</v>
      </c>
      <c r="O1332" s="14" t="s">
        <v>2258</v>
      </c>
      <c r="P1332" s="15" t="s">
        <v>2284</v>
      </c>
      <c r="Q1332" s="2">
        <v>9</v>
      </c>
      <c r="R1332" s="2">
        <v>5887</v>
      </c>
    </row>
    <row r="1333" spans="14:18" ht="15.75" thickBot="1" x14ac:dyDescent="0.3">
      <c r="N1333" s="25" t="s">
        <v>54</v>
      </c>
      <c r="O1333" s="14" t="s">
        <v>2258</v>
      </c>
      <c r="P1333" s="15" t="s">
        <v>2285</v>
      </c>
      <c r="Q1333" s="2">
        <v>8</v>
      </c>
      <c r="R1333" s="2">
        <v>3094</v>
      </c>
    </row>
    <row r="1334" spans="14:18" ht="15.75" thickBot="1" x14ac:dyDescent="0.3">
      <c r="N1334" s="25" t="s">
        <v>54</v>
      </c>
      <c r="O1334" s="14" t="s">
        <v>2258</v>
      </c>
      <c r="P1334" s="15" t="s">
        <v>2286</v>
      </c>
      <c r="Q1334" s="2">
        <v>12</v>
      </c>
      <c r="R1334" s="2">
        <v>5983</v>
      </c>
    </row>
    <row r="1335" spans="14:18" ht="15.75" thickBot="1" x14ac:dyDescent="0.3">
      <c r="N1335" s="25" t="s">
        <v>54</v>
      </c>
      <c r="O1335" s="14" t="s">
        <v>2258</v>
      </c>
      <c r="P1335" s="15" t="s">
        <v>2287</v>
      </c>
      <c r="Q1335" s="2">
        <v>4</v>
      </c>
      <c r="R1335" s="2">
        <v>750</v>
      </c>
    </row>
    <row r="1336" spans="14:18" ht="15.75" thickBot="1" x14ac:dyDescent="0.3">
      <c r="N1336" s="25" t="s">
        <v>54</v>
      </c>
      <c r="O1336" s="14" t="s">
        <v>2258</v>
      </c>
      <c r="P1336" s="15" t="s">
        <v>2288</v>
      </c>
      <c r="Q1336" s="2">
        <v>11</v>
      </c>
      <c r="R1336" s="2">
        <v>917</v>
      </c>
    </row>
    <row r="1337" spans="14:18" ht="15.75" thickBot="1" x14ac:dyDescent="0.3">
      <c r="N1337" s="25" t="s">
        <v>54</v>
      </c>
      <c r="O1337" s="14" t="s">
        <v>2258</v>
      </c>
      <c r="P1337" s="15" t="s">
        <v>2289</v>
      </c>
      <c r="Q1337" s="2">
        <v>11</v>
      </c>
      <c r="R1337" s="2">
        <v>1056</v>
      </c>
    </row>
    <row r="1338" spans="14:18" ht="15.75" thickBot="1" x14ac:dyDescent="0.3">
      <c r="N1338" s="25" t="s">
        <v>54</v>
      </c>
      <c r="O1338" s="14" t="s">
        <v>2258</v>
      </c>
      <c r="P1338" s="15" t="s">
        <v>2290</v>
      </c>
      <c r="Q1338" s="2">
        <v>12</v>
      </c>
      <c r="R1338" s="2">
        <v>6374</v>
      </c>
    </row>
    <row r="1339" spans="14:18" ht="15.75" thickBot="1" x14ac:dyDescent="0.3">
      <c r="N1339" s="25" t="s">
        <v>54</v>
      </c>
      <c r="O1339" s="14" t="s">
        <v>2258</v>
      </c>
      <c r="P1339" s="15" t="s">
        <v>2291</v>
      </c>
      <c r="Q1339" s="2">
        <v>6</v>
      </c>
      <c r="R1339" s="2">
        <v>5016</v>
      </c>
    </row>
    <row r="1340" spans="14:18" ht="15.75" thickBot="1" x14ac:dyDescent="0.3">
      <c r="N1340" s="25" t="s">
        <v>54</v>
      </c>
      <c r="O1340" s="14" t="s">
        <v>2258</v>
      </c>
      <c r="P1340" s="15" t="s">
        <v>2292</v>
      </c>
      <c r="Q1340" s="2">
        <v>6</v>
      </c>
      <c r="R1340" s="2">
        <v>2946</v>
      </c>
    </row>
    <row r="1341" spans="14:18" ht="15.75" thickBot="1" x14ac:dyDescent="0.3">
      <c r="N1341" s="25" t="s">
        <v>54</v>
      </c>
      <c r="O1341" s="14" t="s">
        <v>2258</v>
      </c>
      <c r="P1341" s="15" t="s">
        <v>2293</v>
      </c>
      <c r="Q1341" s="2">
        <v>7</v>
      </c>
      <c r="R1341" s="2">
        <v>3029</v>
      </c>
    </row>
    <row r="1342" spans="14:18" ht="15.75" thickBot="1" x14ac:dyDescent="0.3">
      <c r="N1342" s="25" t="s">
        <v>54</v>
      </c>
      <c r="O1342" s="14" t="s">
        <v>2258</v>
      </c>
      <c r="P1342" s="15" t="s">
        <v>2294</v>
      </c>
      <c r="Q1342" s="2">
        <v>11</v>
      </c>
      <c r="R1342" s="2">
        <v>808</v>
      </c>
    </row>
    <row r="1343" spans="14:18" ht="15.75" thickBot="1" x14ac:dyDescent="0.3">
      <c r="N1343" s="25" t="s">
        <v>54</v>
      </c>
      <c r="O1343" s="14" t="s">
        <v>2258</v>
      </c>
      <c r="P1343" s="15" t="s">
        <v>2295</v>
      </c>
      <c r="Q1343" s="2">
        <v>12</v>
      </c>
      <c r="R1343" s="2">
        <v>734</v>
      </c>
    </row>
    <row r="1344" spans="14:18" ht="15.75" thickBot="1" x14ac:dyDescent="0.3">
      <c r="N1344" s="25" t="s">
        <v>54</v>
      </c>
      <c r="O1344" s="14" t="s">
        <v>2258</v>
      </c>
      <c r="P1344" s="15" t="s">
        <v>2296</v>
      </c>
      <c r="Q1344" s="2">
        <v>13</v>
      </c>
      <c r="R1344" s="2">
        <v>824</v>
      </c>
    </row>
    <row r="1345" spans="14:18" ht="15.75" thickBot="1" x14ac:dyDescent="0.3">
      <c r="N1345" s="25" t="s">
        <v>54</v>
      </c>
      <c r="O1345" s="14" t="s">
        <v>2258</v>
      </c>
      <c r="P1345" s="15" t="s">
        <v>2297</v>
      </c>
      <c r="Q1345" s="2">
        <v>12</v>
      </c>
      <c r="R1345" s="2">
        <v>828</v>
      </c>
    </row>
    <row r="1346" spans="14:18" ht="15.75" thickBot="1" x14ac:dyDescent="0.3">
      <c r="N1346" s="25" t="s">
        <v>54</v>
      </c>
      <c r="O1346" s="14" t="s">
        <v>2258</v>
      </c>
      <c r="P1346" s="15" t="s">
        <v>2298</v>
      </c>
      <c r="Q1346" s="2">
        <v>4</v>
      </c>
      <c r="R1346" s="2">
        <v>1034</v>
      </c>
    </row>
    <row r="1347" spans="14:18" ht="15.75" thickBot="1" x14ac:dyDescent="0.3">
      <c r="N1347" s="25" t="s">
        <v>54</v>
      </c>
      <c r="O1347" s="14" t="s">
        <v>2258</v>
      </c>
      <c r="P1347" s="15" t="s">
        <v>2299</v>
      </c>
      <c r="Q1347" s="2">
        <v>6</v>
      </c>
      <c r="R1347" s="2">
        <v>6275</v>
      </c>
    </row>
    <row r="1348" spans="14:18" ht="15.75" thickBot="1" x14ac:dyDescent="0.3">
      <c r="N1348" s="25" t="s">
        <v>54</v>
      </c>
      <c r="O1348" s="14" t="s">
        <v>2258</v>
      </c>
      <c r="P1348" s="15" t="s">
        <v>2300</v>
      </c>
      <c r="Q1348" s="2">
        <v>4</v>
      </c>
      <c r="R1348" s="2">
        <v>763</v>
      </c>
    </row>
    <row r="1349" spans="14:18" ht="15.75" thickBot="1" x14ac:dyDescent="0.3">
      <c r="N1349" s="25" t="s">
        <v>54</v>
      </c>
      <c r="O1349" s="14" t="s">
        <v>2258</v>
      </c>
      <c r="P1349" s="15" t="s">
        <v>2301</v>
      </c>
      <c r="Q1349" s="2">
        <v>6</v>
      </c>
      <c r="R1349" s="2">
        <v>2897</v>
      </c>
    </row>
    <row r="1350" spans="14:18" ht="15.75" thickBot="1" x14ac:dyDescent="0.3">
      <c r="N1350" s="25" t="s">
        <v>54</v>
      </c>
      <c r="O1350" s="14" t="s">
        <v>2258</v>
      </c>
      <c r="P1350" s="15" t="s">
        <v>2302</v>
      </c>
      <c r="Q1350" s="2">
        <v>10</v>
      </c>
      <c r="R1350" s="2">
        <v>736</v>
      </c>
    </row>
    <row r="1351" spans="14:18" ht="15.75" thickBot="1" x14ac:dyDescent="0.3">
      <c r="N1351" s="25" t="s">
        <v>54</v>
      </c>
      <c r="O1351" s="14" t="s">
        <v>2258</v>
      </c>
      <c r="P1351" s="15" t="s">
        <v>2303</v>
      </c>
      <c r="Q1351" s="2">
        <v>12</v>
      </c>
      <c r="R1351" s="2">
        <v>781</v>
      </c>
    </row>
    <row r="1352" spans="14:18" ht="15.75" thickBot="1" x14ac:dyDescent="0.3">
      <c r="N1352" s="25" t="s">
        <v>54</v>
      </c>
      <c r="O1352" s="14" t="s">
        <v>2258</v>
      </c>
      <c r="P1352" s="15" t="s">
        <v>2304</v>
      </c>
      <c r="Q1352" s="2">
        <v>11</v>
      </c>
      <c r="R1352" s="2">
        <v>822</v>
      </c>
    </row>
    <row r="1353" spans="14:18" ht="15.75" thickBot="1" x14ac:dyDescent="0.3">
      <c r="N1353" s="25" t="s">
        <v>54</v>
      </c>
      <c r="O1353" s="14" t="s">
        <v>2258</v>
      </c>
      <c r="P1353" s="15" t="s">
        <v>2305</v>
      </c>
      <c r="Q1353" s="2">
        <v>12</v>
      </c>
      <c r="R1353" s="2">
        <v>847</v>
      </c>
    </row>
    <row r="1354" spans="14:18" ht="15.75" thickBot="1" x14ac:dyDescent="0.3">
      <c r="N1354" s="25" t="s">
        <v>54</v>
      </c>
      <c r="O1354" s="14" t="s">
        <v>2258</v>
      </c>
      <c r="P1354" s="15" t="s">
        <v>2306</v>
      </c>
      <c r="Q1354" s="2">
        <v>12</v>
      </c>
      <c r="R1354" s="2">
        <v>5982</v>
      </c>
    </row>
    <row r="1355" spans="14:18" ht="15.75" thickBot="1" x14ac:dyDescent="0.3">
      <c r="N1355" s="25" t="s">
        <v>54</v>
      </c>
      <c r="O1355" s="14" t="s">
        <v>2258</v>
      </c>
      <c r="P1355" s="15" t="s">
        <v>2307</v>
      </c>
      <c r="Q1355" s="2">
        <v>11</v>
      </c>
      <c r="R1355" s="2">
        <v>789</v>
      </c>
    </row>
    <row r="1356" spans="14:18" ht="15.75" thickBot="1" x14ac:dyDescent="0.3">
      <c r="N1356" s="25" t="s">
        <v>54</v>
      </c>
      <c r="O1356" s="14" t="s">
        <v>2258</v>
      </c>
      <c r="P1356" s="15" t="s">
        <v>2308</v>
      </c>
      <c r="Q1356" s="2">
        <v>12</v>
      </c>
      <c r="R1356" s="2">
        <v>1033</v>
      </c>
    </row>
    <row r="1357" spans="14:18" ht="15.75" thickBot="1" x14ac:dyDescent="0.3">
      <c r="N1357" s="25" t="s">
        <v>54</v>
      </c>
      <c r="O1357" s="14" t="s">
        <v>2258</v>
      </c>
      <c r="P1357" s="15" t="s">
        <v>2309</v>
      </c>
      <c r="Q1357" s="2">
        <v>11</v>
      </c>
      <c r="R1357" s="2">
        <v>5315</v>
      </c>
    </row>
    <row r="1358" spans="14:18" ht="15.75" thickBot="1" x14ac:dyDescent="0.3">
      <c r="N1358" s="25" t="s">
        <v>54</v>
      </c>
      <c r="O1358" s="14" t="s">
        <v>2258</v>
      </c>
      <c r="P1358" s="15" t="s">
        <v>2310</v>
      </c>
      <c r="Q1358" s="2">
        <v>11</v>
      </c>
      <c r="R1358" s="2">
        <v>2966</v>
      </c>
    </row>
    <row r="1359" spans="14:18" ht="15.75" thickBot="1" x14ac:dyDescent="0.3">
      <c r="N1359" s="25" t="s">
        <v>54</v>
      </c>
      <c r="O1359" s="14" t="s">
        <v>2258</v>
      </c>
      <c r="P1359" s="15" t="s">
        <v>2311</v>
      </c>
      <c r="Q1359" s="2">
        <v>2</v>
      </c>
      <c r="R1359" s="2">
        <v>785</v>
      </c>
    </row>
    <row r="1360" spans="14:18" ht="15.75" thickBot="1" x14ac:dyDescent="0.3">
      <c r="N1360" s="25" t="s">
        <v>54</v>
      </c>
      <c r="O1360" s="14" t="s">
        <v>2258</v>
      </c>
      <c r="P1360" s="15" t="s">
        <v>2312</v>
      </c>
      <c r="Q1360" s="2">
        <v>1</v>
      </c>
      <c r="R1360" s="2">
        <v>5867</v>
      </c>
    </row>
    <row r="1361" spans="14:18" ht="15.75" thickBot="1" x14ac:dyDescent="0.3">
      <c r="N1361" s="25" t="s">
        <v>54</v>
      </c>
      <c r="O1361" s="14" t="s">
        <v>2258</v>
      </c>
      <c r="P1361" s="15" t="s">
        <v>2313</v>
      </c>
      <c r="Q1361" s="2">
        <v>12</v>
      </c>
      <c r="R1361" s="2">
        <v>1032</v>
      </c>
    </row>
    <row r="1362" spans="14:18" ht="15.75" thickBot="1" x14ac:dyDescent="0.3">
      <c r="N1362" s="25" t="s">
        <v>54</v>
      </c>
      <c r="O1362" s="14" t="s">
        <v>2258</v>
      </c>
      <c r="P1362" s="15" t="s">
        <v>2314</v>
      </c>
      <c r="Q1362" s="2">
        <v>12</v>
      </c>
      <c r="R1362" s="2">
        <v>5522</v>
      </c>
    </row>
    <row r="1363" spans="14:18" ht="15.75" thickBot="1" x14ac:dyDescent="0.3">
      <c r="N1363" s="25" t="s">
        <v>54</v>
      </c>
      <c r="O1363" s="14" t="s">
        <v>2258</v>
      </c>
      <c r="P1363" s="15" t="s">
        <v>2315</v>
      </c>
      <c r="Q1363" s="2">
        <v>12</v>
      </c>
      <c r="R1363" s="2">
        <v>6279</v>
      </c>
    </row>
    <row r="1364" spans="14:18" ht="15.75" thickBot="1" x14ac:dyDescent="0.3">
      <c r="N1364" s="25" t="s">
        <v>54</v>
      </c>
      <c r="O1364" s="14" t="s">
        <v>2258</v>
      </c>
      <c r="P1364" s="15" t="s">
        <v>2316</v>
      </c>
      <c r="Q1364" s="2">
        <v>13</v>
      </c>
      <c r="R1364" s="2">
        <v>745</v>
      </c>
    </row>
    <row r="1365" spans="14:18" ht="15.75" thickBot="1" x14ac:dyDescent="0.3">
      <c r="N1365" s="25" t="s">
        <v>54</v>
      </c>
      <c r="O1365" s="14" t="s">
        <v>2258</v>
      </c>
      <c r="P1365" s="15" t="s">
        <v>2317</v>
      </c>
      <c r="Q1365" s="2">
        <v>3</v>
      </c>
      <c r="R1365" s="2">
        <v>806</v>
      </c>
    </row>
    <row r="1366" spans="14:18" ht="15.75" thickBot="1" x14ac:dyDescent="0.3">
      <c r="N1366" s="25" t="s">
        <v>54</v>
      </c>
      <c r="O1366" s="14" t="s">
        <v>2258</v>
      </c>
      <c r="P1366" s="15" t="s">
        <v>2318</v>
      </c>
      <c r="Q1366" s="2">
        <v>8</v>
      </c>
      <c r="R1366" s="2">
        <v>3031</v>
      </c>
    </row>
    <row r="1367" spans="14:18" ht="15.75" thickBot="1" x14ac:dyDescent="0.3">
      <c r="N1367" s="25" t="s">
        <v>54</v>
      </c>
      <c r="O1367" s="14" t="s">
        <v>2258</v>
      </c>
      <c r="P1367" s="15" t="s">
        <v>2319</v>
      </c>
      <c r="Q1367" s="2">
        <v>4</v>
      </c>
      <c r="R1367" s="2">
        <v>1043</v>
      </c>
    </row>
    <row r="1368" spans="14:18" ht="15.75" thickBot="1" x14ac:dyDescent="0.3">
      <c r="N1368" s="25" t="s">
        <v>54</v>
      </c>
      <c r="O1368" s="14" t="s">
        <v>2258</v>
      </c>
      <c r="P1368" s="15" t="s">
        <v>2320</v>
      </c>
      <c r="Q1368" s="2">
        <v>4</v>
      </c>
      <c r="R1368" s="2">
        <v>815</v>
      </c>
    </row>
    <row r="1369" spans="14:18" ht="15.75" thickBot="1" x14ac:dyDescent="0.3">
      <c r="N1369" s="25" t="s">
        <v>54</v>
      </c>
      <c r="O1369" s="14" t="s">
        <v>2258</v>
      </c>
      <c r="P1369" s="15" t="s">
        <v>2321</v>
      </c>
      <c r="Q1369" s="2">
        <v>5</v>
      </c>
      <c r="R1369" s="2">
        <v>812</v>
      </c>
    </row>
    <row r="1370" spans="14:18" ht="15.75" thickBot="1" x14ac:dyDescent="0.3">
      <c r="N1370" s="25" t="s">
        <v>54</v>
      </c>
      <c r="O1370" s="14" t="s">
        <v>2258</v>
      </c>
      <c r="P1370" s="15" t="s">
        <v>2322</v>
      </c>
      <c r="Q1370" s="2">
        <v>2</v>
      </c>
      <c r="R1370" s="2">
        <v>814</v>
      </c>
    </row>
    <row r="1371" spans="14:18" ht="15.75" thickBot="1" x14ac:dyDescent="0.3">
      <c r="N1371" s="25" t="s">
        <v>54</v>
      </c>
      <c r="O1371" s="14" t="s">
        <v>2258</v>
      </c>
      <c r="P1371" s="15" t="s">
        <v>2323</v>
      </c>
      <c r="Q1371" s="2">
        <v>7</v>
      </c>
      <c r="R1371" s="2">
        <v>3059</v>
      </c>
    </row>
    <row r="1372" spans="14:18" ht="15.75" thickBot="1" x14ac:dyDescent="0.3">
      <c r="N1372" s="25" t="s">
        <v>54</v>
      </c>
      <c r="O1372" s="14" t="s">
        <v>2258</v>
      </c>
      <c r="P1372" s="15" t="s">
        <v>2324</v>
      </c>
      <c r="Q1372" s="2">
        <v>2</v>
      </c>
      <c r="R1372" s="2">
        <v>817</v>
      </c>
    </row>
    <row r="1373" spans="14:18" ht="15.75" thickBot="1" x14ac:dyDescent="0.3">
      <c r="N1373" s="25" t="s">
        <v>54</v>
      </c>
      <c r="O1373" s="14" t="s">
        <v>2258</v>
      </c>
      <c r="P1373" s="15" t="s">
        <v>2325</v>
      </c>
      <c r="Q1373" s="2">
        <v>6</v>
      </c>
      <c r="R1373" s="2">
        <v>3021</v>
      </c>
    </row>
    <row r="1374" spans="14:18" ht="15.75" thickBot="1" x14ac:dyDescent="0.3">
      <c r="N1374" s="25" t="s">
        <v>54</v>
      </c>
      <c r="O1374" s="14" t="s">
        <v>2258</v>
      </c>
      <c r="P1374" s="15" t="s">
        <v>2326</v>
      </c>
      <c r="Q1374" s="2">
        <v>8</v>
      </c>
      <c r="R1374" s="2">
        <v>3042</v>
      </c>
    </row>
    <row r="1375" spans="14:18" ht="15.75" thickBot="1" x14ac:dyDescent="0.3">
      <c r="N1375" s="25" t="s">
        <v>54</v>
      </c>
      <c r="O1375" s="14" t="s">
        <v>2258</v>
      </c>
      <c r="P1375" s="15" t="s">
        <v>2327</v>
      </c>
      <c r="Q1375" s="2">
        <v>11</v>
      </c>
      <c r="R1375" s="2">
        <v>821</v>
      </c>
    </row>
    <row r="1376" spans="14:18" ht="15.75" thickBot="1" x14ac:dyDescent="0.3">
      <c r="N1376" s="25" t="s">
        <v>54</v>
      </c>
      <c r="O1376" s="14" t="s">
        <v>2258</v>
      </c>
      <c r="P1376" s="15" t="s">
        <v>2328</v>
      </c>
      <c r="Q1376" s="2">
        <v>11</v>
      </c>
      <c r="R1376" s="2">
        <v>833</v>
      </c>
    </row>
    <row r="1377" spans="14:18" ht="15.75" thickBot="1" x14ac:dyDescent="0.3">
      <c r="N1377" s="25" t="s">
        <v>54</v>
      </c>
      <c r="O1377" s="14" t="s">
        <v>2258</v>
      </c>
      <c r="P1377" s="15" t="s">
        <v>2329</v>
      </c>
      <c r="Q1377" s="2">
        <v>11</v>
      </c>
      <c r="R1377" s="2">
        <v>6004</v>
      </c>
    </row>
    <row r="1378" spans="14:18" ht="15.75" thickBot="1" x14ac:dyDescent="0.3">
      <c r="N1378" s="25" t="s">
        <v>54</v>
      </c>
      <c r="O1378" s="14" t="s">
        <v>2258</v>
      </c>
      <c r="P1378" s="15" t="s">
        <v>2330</v>
      </c>
      <c r="Q1378" s="2">
        <v>8</v>
      </c>
      <c r="R1378" s="2">
        <v>3049</v>
      </c>
    </row>
    <row r="1379" spans="14:18" ht="15.75" thickBot="1" x14ac:dyDescent="0.3">
      <c r="N1379" s="25" t="s">
        <v>54</v>
      </c>
      <c r="O1379" s="14" t="s">
        <v>2258</v>
      </c>
      <c r="P1379" s="15" t="s">
        <v>2331</v>
      </c>
      <c r="Q1379" s="2">
        <v>10</v>
      </c>
      <c r="R1379" s="2">
        <v>6878</v>
      </c>
    </row>
    <row r="1380" spans="14:18" ht="15.75" thickBot="1" x14ac:dyDescent="0.3">
      <c r="N1380" s="25" t="s">
        <v>54</v>
      </c>
      <c r="O1380" s="14" t="s">
        <v>2258</v>
      </c>
      <c r="P1380" s="15" t="s">
        <v>2332</v>
      </c>
      <c r="Q1380" s="2">
        <v>7</v>
      </c>
      <c r="R1380" s="2">
        <v>3052</v>
      </c>
    </row>
    <row r="1381" spans="14:18" ht="15.75" thickBot="1" x14ac:dyDescent="0.3">
      <c r="N1381" s="25" t="s">
        <v>54</v>
      </c>
      <c r="O1381" s="14" t="s">
        <v>2258</v>
      </c>
      <c r="P1381" s="15" t="s">
        <v>2333</v>
      </c>
      <c r="Q1381" s="2">
        <v>7</v>
      </c>
      <c r="R1381" s="2">
        <v>4765</v>
      </c>
    </row>
    <row r="1382" spans="14:18" ht="15.75" thickBot="1" x14ac:dyDescent="0.3">
      <c r="N1382" s="25" t="s">
        <v>54</v>
      </c>
      <c r="O1382" s="14" t="s">
        <v>2258</v>
      </c>
      <c r="P1382" s="15" t="s">
        <v>2334</v>
      </c>
      <c r="Q1382" s="2">
        <v>2</v>
      </c>
      <c r="R1382" s="2">
        <v>1061</v>
      </c>
    </row>
    <row r="1383" spans="14:18" ht="15.75" thickBot="1" x14ac:dyDescent="0.3">
      <c r="N1383" s="25" t="s">
        <v>54</v>
      </c>
      <c r="O1383" s="14" t="s">
        <v>2258</v>
      </c>
      <c r="P1383" s="15" t="s">
        <v>2335</v>
      </c>
      <c r="Q1383" s="2">
        <v>11</v>
      </c>
      <c r="R1383" s="2">
        <v>1066</v>
      </c>
    </row>
    <row r="1384" spans="14:18" ht="15.75" thickBot="1" x14ac:dyDescent="0.3">
      <c r="N1384" s="25" t="s">
        <v>54</v>
      </c>
      <c r="O1384" s="14" t="s">
        <v>2258</v>
      </c>
      <c r="P1384" s="15" t="s">
        <v>2336</v>
      </c>
      <c r="Q1384" s="2">
        <v>4</v>
      </c>
      <c r="R1384" s="2">
        <v>766</v>
      </c>
    </row>
    <row r="1385" spans="14:18" ht="15.75" thickBot="1" x14ac:dyDescent="0.3">
      <c r="N1385" s="25" t="s">
        <v>54</v>
      </c>
      <c r="O1385" s="14" t="s">
        <v>2258</v>
      </c>
      <c r="P1385" s="15" t="s">
        <v>2337</v>
      </c>
      <c r="Q1385" s="2">
        <v>8</v>
      </c>
      <c r="R1385" s="2">
        <v>3234</v>
      </c>
    </row>
    <row r="1386" spans="14:18" ht="15.75" thickBot="1" x14ac:dyDescent="0.3">
      <c r="N1386" s="25" t="s">
        <v>54</v>
      </c>
      <c r="O1386" s="14" t="s">
        <v>2258</v>
      </c>
      <c r="P1386" s="15" t="s">
        <v>2338</v>
      </c>
      <c r="Q1386" s="2">
        <v>10</v>
      </c>
      <c r="R1386" s="2">
        <v>957</v>
      </c>
    </row>
    <row r="1387" spans="14:18" ht="15.75" thickBot="1" x14ac:dyDescent="0.3">
      <c r="N1387" s="25" t="s">
        <v>54</v>
      </c>
      <c r="O1387" s="14" t="s">
        <v>2258</v>
      </c>
      <c r="P1387" s="15" t="s">
        <v>2339</v>
      </c>
      <c r="Q1387" s="2">
        <v>1</v>
      </c>
      <c r="R1387" s="2">
        <v>843</v>
      </c>
    </row>
    <row r="1388" spans="14:18" ht="15.75" thickBot="1" x14ac:dyDescent="0.3">
      <c r="N1388" s="25" t="s">
        <v>54</v>
      </c>
      <c r="O1388" s="14" t="s">
        <v>2258</v>
      </c>
      <c r="P1388" s="15" t="s">
        <v>2340</v>
      </c>
      <c r="Q1388" s="2">
        <v>4</v>
      </c>
      <c r="R1388" s="2">
        <v>740</v>
      </c>
    </row>
    <row r="1389" spans="14:18" ht="15.75" thickBot="1" x14ac:dyDescent="0.3">
      <c r="N1389" s="25" t="s">
        <v>54</v>
      </c>
      <c r="O1389" s="14" t="s">
        <v>2258</v>
      </c>
      <c r="P1389" s="15" t="s">
        <v>2341</v>
      </c>
      <c r="Q1389" s="2">
        <v>3</v>
      </c>
      <c r="R1389" s="2">
        <v>1023</v>
      </c>
    </row>
    <row r="1390" spans="14:18" ht="15.75" thickBot="1" x14ac:dyDescent="0.3">
      <c r="N1390" s="25" t="s">
        <v>54</v>
      </c>
      <c r="O1390" s="14" t="s">
        <v>2258</v>
      </c>
      <c r="P1390" s="15" t="s">
        <v>2342</v>
      </c>
      <c r="Q1390" s="2">
        <v>2</v>
      </c>
      <c r="R1390" s="2">
        <v>846</v>
      </c>
    </row>
    <row r="1391" spans="14:18" ht="15.75" thickBot="1" x14ac:dyDescent="0.3">
      <c r="N1391" s="25" t="s">
        <v>54</v>
      </c>
      <c r="O1391" s="14" t="s">
        <v>2258</v>
      </c>
      <c r="P1391" s="15" t="s">
        <v>2343</v>
      </c>
      <c r="Q1391" s="2">
        <v>8</v>
      </c>
      <c r="R1391" s="2">
        <v>3153</v>
      </c>
    </row>
    <row r="1392" spans="14:18" ht="15.75" thickBot="1" x14ac:dyDescent="0.3">
      <c r="N1392" s="25" t="s">
        <v>54</v>
      </c>
      <c r="O1392" s="14" t="s">
        <v>2258</v>
      </c>
      <c r="P1392" s="15" t="s">
        <v>2344</v>
      </c>
      <c r="Q1392" s="2">
        <v>11</v>
      </c>
      <c r="R1392" s="2">
        <v>742</v>
      </c>
    </row>
    <row r="1393" spans="14:18" ht="15.75" thickBot="1" x14ac:dyDescent="0.3">
      <c r="N1393" s="25" t="s">
        <v>54</v>
      </c>
      <c r="O1393" s="14" t="s">
        <v>2258</v>
      </c>
      <c r="P1393" s="15" t="s">
        <v>2345</v>
      </c>
      <c r="Q1393" s="2">
        <v>12</v>
      </c>
      <c r="R1393" s="2">
        <v>1040</v>
      </c>
    </row>
    <row r="1394" spans="14:18" ht="15.75" thickBot="1" x14ac:dyDescent="0.3">
      <c r="N1394" s="25" t="s">
        <v>54</v>
      </c>
      <c r="O1394" s="14" t="s">
        <v>2258</v>
      </c>
      <c r="P1394" s="15" t="s">
        <v>2346</v>
      </c>
      <c r="Q1394" s="2">
        <v>8</v>
      </c>
      <c r="R1394" s="2">
        <v>3050</v>
      </c>
    </row>
    <row r="1395" spans="14:18" ht="15.75" thickBot="1" x14ac:dyDescent="0.3">
      <c r="N1395" s="25" t="s">
        <v>54</v>
      </c>
      <c r="O1395" s="14" t="s">
        <v>2258</v>
      </c>
      <c r="P1395" s="15" t="s">
        <v>2347</v>
      </c>
      <c r="Q1395" s="2">
        <v>2</v>
      </c>
      <c r="R1395" s="2">
        <v>850</v>
      </c>
    </row>
    <row r="1396" spans="14:18" ht="15.75" thickBot="1" x14ac:dyDescent="0.3">
      <c r="N1396" s="25" t="s">
        <v>54</v>
      </c>
      <c r="O1396" s="14" t="s">
        <v>2258</v>
      </c>
      <c r="P1396" s="15" t="s">
        <v>2348</v>
      </c>
      <c r="Q1396" s="2">
        <v>3</v>
      </c>
      <c r="R1396" s="2">
        <v>1030</v>
      </c>
    </row>
    <row r="1397" spans="14:18" ht="15.75" thickBot="1" x14ac:dyDescent="0.3">
      <c r="N1397" s="25" t="s">
        <v>54</v>
      </c>
      <c r="O1397" s="14" t="s">
        <v>2258</v>
      </c>
      <c r="P1397" s="15" t="s">
        <v>2349</v>
      </c>
      <c r="Q1397" s="2">
        <v>11</v>
      </c>
      <c r="R1397" s="2">
        <v>816</v>
      </c>
    </row>
    <row r="1398" spans="14:18" ht="15.75" thickBot="1" x14ac:dyDescent="0.3">
      <c r="N1398" s="25" t="s">
        <v>54</v>
      </c>
      <c r="O1398" s="14" t="s">
        <v>2258</v>
      </c>
      <c r="P1398" s="15" t="s">
        <v>2350</v>
      </c>
      <c r="Q1398" s="2">
        <v>8</v>
      </c>
      <c r="R1398" s="2">
        <v>3002</v>
      </c>
    </row>
    <row r="1399" spans="14:18" ht="15.75" thickBot="1" x14ac:dyDescent="0.3">
      <c r="N1399" s="25" t="s">
        <v>54</v>
      </c>
      <c r="O1399" s="14" t="s">
        <v>2258</v>
      </c>
      <c r="P1399" s="15" t="s">
        <v>2351</v>
      </c>
      <c r="Q1399" s="2">
        <v>6</v>
      </c>
      <c r="R1399" s="2">
        <v>3247</v>
      </c>
    </row>
    <row r="1400" spans="14:18" ht="15.75" thickBot="1" x14ac:dyDescent="0.3">
      <c r="N1400" s="25" t="s">
        <v>54</v>
      </c>
      <c r="O1400" s="14" t="s">
        <v>2258</v>
      </c>
      <c r="P1400" s="15" t="s">
        <v>2352</v>
      </c>
      <c r="Q1400" s="2">
        <v>5</v>
      </c>
      <c r="R1400" s="2">
        <v>852</v>
      </c>
    </row>
    <row r="1401" spans="14:18" ht="15.75" thickBot="1" x14ac:dyDescent="0.3">
      <c r="N1401" s="25" t="s">
        <v>54</v>
      </c>
      <c r="O1401" s="14" t="s">
        <v>2258</v>
      </c>
      <c r="P1401" s="15" t="s">
        <v>2353</v>
      </c>
      <c r="Q1401" s="2">
        <v>7</v>
      </c>
      <c r="R1401" s="2">
        <v>3171</v>
      </c>
    </row>
    <row r="1402" spans="14:18" ht="15.75" thickBot="1" x14ac:dyDescent="0.3">
      <c r="N1402" s="25" t="s">
        <v>54</v>
      </c>
      <c r="O1402" s="14" t="s">
        <v>2258</v>
      </c>
      <c r="P1402" s="15" t="s">
        <v>2354</v>
      </c>
      <c r="Q1402" s="2">
        <v>7</v>
      </c>
      <c r="R1402" s="2">
        <v>3173</v>
      </c>
    </row>
    <row r="1403" spans="14:18" ht="15.75" thickBot="1" x14ac:dyDescent="0.3">
      <c r="N1403" s="25" t="s">
        <v>54</v>
      </c>
      <c r="O1403" s="14" t="s">
        <v>2258</v>
      </c>
      <c r="P1403" s="15" t="s">
        <v>2355</v>
      </c>
      <c r="Q1403" s="2">
        <v>7</v>
      </c>
      <c r="R1403" s="2">
        <v>3167</v>
      </c>
    </row>
    <row r="1404" spans="14:18" ht="15.75" thickBot="1" x14ac:dyDescent="0.3">
      <c r="N1404" s="25" t="s">
        <v>54</v>
      </c>
      <c r="O1404" s="14" t="s">
        <v>2258</v>
      </c>
      <c r="P1404" s="15" t="s">
        <v>2356</v>
      </c>
      <c r="Q1404" s="2">
        <v>7</v>
      </c>
      <c r="R1404" s="2">
        <v>3168</v>
      </c>
    </row>
    <row r="1405" spans="14:18" ht="15.75" thickBot="1" x14ac:dyDescent="0.3">
      <c r="N1405" s="25" t="s">
        <v>54</v>
      </c>
      <c r="O1405" s="14" t="s">
        <v>2258</v>
      </c>
      <c r="P1405" s="15" t="s">
        <v>2357</v>
      </c>
      <c r="Q1405" s="2">
        <v>9</v>
      </c>
      <c r="R1405" s="2">
        <v>3202</v>
      </c>
    </row>
    <row r="1406" spans="14:18" ht="15.75" thickBot="1" x14ac:dyDescent="0.3">
      <c r="N1406" s="25" t="s">
        <v>54</v>
      </c>
      <c r="O1406" s="14" t="s">
        <v>2258</v>
      </c>
      <c r="P1406" s="15" t="s">
        <v>2358</v>
      </c>
      <c r="Q1406" s="2">
        <v>9</v>
      </c>
      <c r="R1406" s="2">
        <v>3119</v>
      </c>
    </row>
    <row r="1407" spans="14:18" ht="15.75" thickBot="1" x14ac:dyDescent="0.3">
      <c r="N1407" s="25" t="s">
        <v>54</v>
      </c>
      <c r="O1407" s="14" t="s">
        <v>2258</v>
      </c>
      <c r="P1407" s="15" t="s">
        <v>2359</v>
      </c>
      <c r="Q1407" s="2">
        <v>7</v>
      </c>
      <c r="R1407" s="2">
        <v>3177</v>
      </c>
    </row>
    <row r="1408" spans="14:18" ht="15.75" thickBot="1" x14ac:dyDescent="0.3">
      <c r="N1408" s="25" t="s">
        <v>54</v>
      </c>
      <c r="O1408" s="14" t="s">
        <v>2258</v>
      </c>
      <c r="P1408" s="15" t="s">
        <v>2360</v>
      </c>
      <c r="Q1408" s="2">
        <v>7</v>
      </c>
      <c r="R1408" s="2">
        <v>3176</v>
      </c>
    </row>
    <row r="1409" spans="14:18" ht="15.75" thickBot="1" x14ac:dyDescent="0.3">
      <c r="N1409" s="25" t="s">
        <v>54</v>
      </c>
      <c r="O1409" s="14" t="s">
        <v>2258</v>
      </c>
      <c r="P1409" s="15" t="s">
        <v>2361</v>
      </c>
      <c r="Q1409" s="2">
        <v>7</v>
      </c>
      <c r="R1409" s="2">
        <v>3169</v>
      </c>
    </row>
    <row r="1410" spans="14:18" ht="15.75" thickBot="1" x14ac:dyDescent="0.3">
      <c r="N1410" s="25" t="s">
        <v>54</v>
      </c>
      <c r="O1410" s="14" t="s">
        <v>2258</v>
      </c>
      <c r="P1410" s="15" t="s">
        <v>2362</v>
      </c>
      <c r="Q1410" s="2">
        <v>7</v>
      </c>
      <c r="R1410" s="2">
        <v>3174</v>
      </c>
    </row>
    <row r="1411" spans="14:18" ht="15.75" thickBot="1" x14ac:dyDescent="0.3">
      <c r="N1411" s="25" t="s">
        <v>54</v>
      </c>
      <c r="O1411" s="14" t="s">
        <v>2258</v>
      </c>
      <c r="P1411" s="15" t="s">
        <v>2363</v>
      </c>
      <c r="Q1411" s="2">
        <v>7</v>
      </c>
      <c r="R1411" s="2">
        <v>3172</v>
      </c>
    </row>
    <row r="1412" spans="14:18" ht="15.75" thickBot="1" x14ac:dyDescent="0.3">
      <c r="N1412" s="25" t="s">
        <v>54</v>
      </c>
      <c r="O1412" s="14" t="s">
        <v>2258</v>
      </c>
      <c r="P1412" s="15" t="s">
        <v>2364</v>
      </c>
      <c r="Q1412" s="2">
        <v>4</v>
      </c>
      <c r="R1412" s="2">
        <v>854</v>
      </c>
    </row>
    <row r="1413" spans="14:18" ht="15.75" thickBot="1" x14ac:dyDescent="0.3">
      <c r="N1413" s="25" t="s">
        <v>54</v>
      </c>
      <c r="O1413" s="14" t="s">
        <v>2258</v>
      </c>
      <c r="P1413" s="15" t="s">
        <v>2365</v>
      </c>
      <c r="Q1413" s="2">
        <v>2</v>
      </c>
      <c r="R1413" s="2">
        <v>855</v>
      </c>
    </row>
    <row r="1414" spans="14:18" ht="15.75" thickBot="1" x14ac:dyDescent="0.3">
      <c r="N1414" s="25" t="s">
        <v>54</v>
      </c>
      <c r="O1414" s="14" t="s">
        <v>2258</v>
      </c>
      <c r="P1414" s="15" t="s">
        <v>2366</v>
      </c>
      <c r="Q1414" s="2">
        <v>5</v>
      </c>
      <c r="R1414" s="2">
        <v>857</v>
      </c>
    </row>
    <row r="1415" spans="14:18" ht="15.75" thickBot="1" x14ac:dyDescent="0.3">
      <c r="N1415" s="25" t="s">
        <v>54</v>
      </c>
      <c r="O1415" s="14" t="s">
        <v>2258</v>
      </c>
      <c r="P1415" s="15" t="s">
        <v>2367</v>
      </c>
      <c r="Q1415" s="2">
        <v>10</v>
      </c>
      <c r="R1415" s="2">
        <v>851</v>
      </c>
    </row>
    <row r="1416" spans="14:18" ht="15.75" thickBot="1" x14ac:dyDescent="0.3">
      <c r="N1416" s="25" t="s">
        <v>54</v>
      </c>
      <c r="O1416" s="14" t="s">
        <v>2258</v>
      </c>
      <c r="P1416" s="15" t="s">
        <v>2368</v>
      </c>
      <c r="Q1416" s="2">
        <v>1</v>
      </c>
      <c r="R1416" s="2">
        <v>762</v>
      </c>
    </row>
    <row r="1417" spans="14:18" ht="15.75" thickBot="1" x14ac:dyDescent="0.3">
      <c r="N1417" s="25" t="s">
        <v>54</v>
      </c>
      <c r="O1417" s="14" t="s">
        <v>2258</v>
      </c>
      <c r="P1417" s="15" t="s">
        <v>2369</v>
      </c>
      <c r="Q1417" s="2">
        <v>12</v>
      </c>
      <c r="R1417" s="2">
        <v>871</v>
      </c>
    </row>
    <row r="1418" spans="14:18" ht="15.75" thickBot="1" x14ac:dyDescent="0.3">
      <c r="N1418" s="25" t="s">
        <v>54</v>
      </c>
      <c r="O1418" s="14" t="s">
        <v>2258</v>
      </c>
      <c r="P1418" s="15" t="s">
        <v>2370</v>
      </c>
      <c r="Q1418" s="2">
        <v>8</v>
      </c>
      <c r="R1418" s="2">
        <v>3133</v>
      </c>
    </row>
    <row r="1419" spans="14:18" ht="15.75" thickBot="1" x14ac:dyDescent="0.3">
      <c r="N1419" s="25" t="s">
        <v>54</v>
      </c>
      <c r="O1419" s="14" t="s">
        <v>2258</v>
      </c>
      <c r="P1419" s="15" t="s">
        <v>2371</v>
      </c>
      <c r="Q1419" s="2">
        <v>7</v>
      </c>
      <c r="R1419" s="2">
        <v>5348</v>
      </c>
    </row>
    <row r="1420" spans="14:18" ht="15.75" thickBot="1" x14ac:dyDescent="0.3">
      <c r="N1420" s="25" t="s">
        <v>54</v>
      </c>
      <c r="O1420" s="14" t="s">
        <v>2258</v>
      </c>
      <c r="P1420" s="15" t="s">
        <v>2372</v>
      </c>
      <c r="Q1420" s="2">
        <v>2</v>
      </c>
      <c r="R1420" s="2">
        <v>752</v>
      </c>
    </row>
    <row r="1421" spans="14:18" ht="15.75" thickBot="1" x14ac:dyDescent="0.3">
      <c r="N1421" s="25" t="s">
        <v>54</v>
      </c>
      <c r="O1421" s="14" t="s">
        <v>2258</v>
      </c>
      <c r="P1421" s="15" t="s">
        <v>2373</v>
      </c>
      <c r="Q1421" s="2">
        <v>4</v>
      </c>
      <c r="R1421" s="2">
        <v>3039</v>
      </c>
    </row>
    <row r="1422" spans="14:18" ht="15.75" thickBot="1" x14ac:dyDescent="0.3">
      <c r="N1422" s="25" t="s">
        <v>54</v>
      </c>
      <c r="O1422" s="14" t="s">
        <v>2258</v>
      </c>
      <c r="P1422" s="15" t="s">
        <v>2374</v>
      </c>
      <c r="Q1422" s="2">
        <v>5</v>
      </c>
      <c r="R1422" s="2">
        <v>1048</v>
      </c>
    </row>
    <row r="1423" spans="14:18" ht="15.75" thickBot="1" x14ac:dyDescent="0.3">
      <c r="N1423" s="25" t="s">
        <v>54</v>
      </c>
      <c r="O1423" s="14" t="s">
        <v>2258</v>
      </c>
      <c r="P1423" s="15" t="s">
        <v>2375</v>
      </c>
      <c r="Q1423" s="2">
        <v>1</v>
      </c>
      <c r="R1423" s="2">
        <v>860</v>
      </c>
    </row>
    <row r="1424" spans="14:18" ht="15.75" thickBot="1" x14ac:dyDescent="0.3">
      <c r="N1424" s="25" t="s">
        <v>54</v>
      </c>
      <c r="O1424" s="14" t="s">
        <v>2258</v>
      </c>
      <c r="P1424" s="15" t="s">
        <v>2376</v>
      </c>
      <c r="Q1424" s="2">
        <v>4</v>
      </c>
      <c r="R1424" s="2">
        <v>1000</v>
      </c>
    </row>
    <row r="1425" spans="14:18" ht="15.75" thickBot="1" x14ac:dyDescent="0.3">
      <c r="N1425" s="25" t="s">
        <v>54</v>
      </c>
      <c r="O1425" s="14" t="s">
        <v>2258</v>
      </c>
      <c r="P1425" s="15" t="s">
        <v>2377</v>
      </c>
      <c r="Q1425" s="2">
        <v>12</v>
      </c>
      <c r="R1425" s="2">
        <v>6404</v>
      </c>
    </row>
    <row r="1426" spans="14:18" ht="15.75" thickBot="1" x14ac:dyDescent="0.3">
      <c r="N1426" s="25" t="s">
        <v>54</v>
      </c>
      <c r="O1426" s="14" t="s">
        <v>2258</v>
      </c>
      <c r="P1426" s="15" t="s">
        <v>2378</v>
      </c>
      <c r="Q1426" s="2">
        <v>3</v>
      </c>
      <c r="R1426" s="2">
        <v>1055</v>
      </c>
    </row>
    <row r="1427" spans="14:18" ht="15.75" thickBot="1" x14ac:dyDescent="0.3">
      <c r="N1427" s="25" t="s">
        <v>54</v>
      </c>
      <c r="O1427" s="14" t="s">
        <v>2258</v>
      </c>
      <c r="P1427" s="15" t="s">
        <v>2379</v>
      </c>
      <c r="Q1427" s="2">
        <v>9</v>
      </c>
      <c r="R1427" s="2">
        <v>5693</v>
      </c>
    </row>
    <row r="1428" spans="14:18" ht="15.75" thickBot="1" x14ac:dyDescent="0.3">
      <c r="N1428" s="25" t="s">
        <v>54</v>
      </c>
      <c r="O1428" s="14" t="s">
        <v>2258</v>
      </c>
      <c r="P1428" s="15" t="s">
        <v>2380</v>
      </c>
      <c r="Q1428" s="2">
        <v>9</v>
      </c>
      <c r="R1428" s="2">
        <v>3140</v>
      </c>
    </row>
    <row r="1429" spans="14:18" ht="15.75" thickBot="1" x14ac:dyDescent="0.3">
      <c r="N1429" s="25" t="s">
        <v>54</v>
      </c>
      <c r="O1429" s="14" t="s">
        <v>2258</v>
      </c>
      <c r="P1429" s="15" t="s">
        <v>2381</v>
      </c>
      <c r="Q1429" s="2">
        <v>5</v>
      </c>
      <c r="R1429" s="2">
        <v>937</v>
      </c>
    </row>
    <row r="1430" spans="14:18" ht="15.75" thickBot="1" x14ac:dyDescent="0.3">
      <c r="N1430" s="25" t="s">
        <v>54</v>
      </c>
      <c r="O1430" s="14" t="s">
        <v>2258</v>
      </c>
      <c r="P1430" s="15" t="s">
        <v>2382</v>
      </c>
      <c r="Q1430" s="2">
        <v>11</v>
      </c>
      <c r="R1430" s="2">
        <v>796</v>
      </c>
    </row>
    <row r="1431" spans="14:18" ht="15.75" thickBot="1" x14ac:dyDescent="0.3">
      <c r="N1431" s="25" t="s">
        <v>54</v>
      </c>
      <c r="O1431" s="14" t="s">
        <v>2258</v>
      </c>
      <c r="P1431" s="15" t="s">
        <v>2383</v>
      </c>
      <c r="Q1431" s="2">
        <v>9</v>
      </c>
      <c r="R1431" s="2">
        <v>3233</v>
      </c>
    </row>
    <row r="1432" spans="14:18" ht="15.75" thickBot="1" x14ac:dyDescent="0.3">
      <c r="N1432" s="25" t="s">
        <v>54</v>
      </c>
      <c r="O1432" s="14" t="s">
        <v>2258</v>
      </c>
      <c r="P1432" s="15" t="s">
        <v>2384</v>
      </c>
      <c r="Q1432" s="2">
        <v>5</v>
      </c>
      <c r="R1432" s="2">
        <v>832</v>
      </c>
    </row>
    <row r="1433" spans="14:18" ht="15.75" thickBot="1" x14ac:dyDescent="0.3">
      <c r="N1433" s="25" t="s">
        <v>54</v>
      </c>
      <c r="O1433" s="14" t="s">
        <v>2258</v>
      </c>
      <c r="P1433" s="15" t="s">
        <v>2385</v>
      </c>
      <c r="Q1433" s="2">
        <v>5</v>
      </c>
      <c r="R1433" s="2">
        <v>1052</v>
      </c>
    </row>
    <row r="1434" spans="14:18" ht="15.75" thickBot="1" x14ac:dyDescent="0.3">
      <c r="N1434" s="25" t="s">
        <v>54</v>
      </c>
      <c r="O1434" s="14" t="s">
        <v>2258</v>
      </c>
      <c r="P1434" s="15" t="s">
        <v>2386</v>
      </c>
      <c r="Q1434" s="2">
        <v>3</v>
      </c>
      <c r="R1434" s="2">
        <v>869</v>
      </c>
    </row>
    <row r="1435" spans="14:18" ht="15.75" thickBot="1" x14ac:dyDescent="0.3">
      <c r="N1435" s="25" t="s">
        <v>54</v>
      </c>
      <c r="O1435" s="14" t="s">
        <v>2258</v>
      </c>
      <c r="P1435" s="15" t="s">
        <v>2387</v>
      </c>
      <c r="Q1435" s="2">
        <v>9</v>
      </c>
      <c r="R1435" s="2">
        <v>3080</v>
      </c>
    </row>
    <row r="1436" spans="14:18" ht="15.75" thickBot="1" x14ac:dyDescent="0.3">
      <c r="N1436" s="25" t="s">
        <v>54</v>
      </c>
      <c r="O1436" s="14" t="s">
        <v>2258</v>
      </c>
      <c r="P1436" s="15" t="s">
        <v>2388</v>
      </c>
      <c r="Q1436" s="2">
        <v>8</v>
      </c>
      <c r="R1436" s="2">
        <v>2928</v>
      </c>
    </row>
    <row r="1437" spans="14:18" ht="15.75" thickBot="1" x14ac:dyDescent="0.3">
      <c r="N1437" s="25" t="s">
        <v>54</v>
      </c>
      <c r="O1437" s="14" t="s">
        <v>2258</v>
      </c>
      <c r="P1437" s="15" t="s">
        <v>2389</v>
      </c>
      <c r="Q1437" s="2">
        <v>8</v>
      </c>
      <c r="R1437" s="2">
        <v>2971</v>
      </c>
    </row>
    <row r="1438" spans="14:18" ht="15.75" thickBot="1" x14ac:dyDescent="0.3">
      <c r="N1438" s="25" t="s">
        <v>54</v>
      </c>
      <c r="O1438" s="14" t="s">
        <v>2258</v>
      </c>
      <c r="P1438" s="15" t="s">
        <v>2390</v>
      </c>
      <c r="Q1438" s="2">
        <v>9</v>
      </c>
      <c r="R1438" s="2">
        <v>2988</v>
      </c>
    </row>
    <row r="1439" spans="14:18" ht="15.75" thickBot="1" x14ac:dyDescent="0.3">
      <c r="N1439" s="25" t="s">
        <v>54</v>
      </c>
      <c r="O1439" s="14" t="s">
        <v>2258</v>
      </c>
      <c r="P1439" s="15" t="s">
        <v>2391</v>
      </c>
      <c r="Q1439" s="2">
        <v>7</v>
      </c>
      <c r="R1439" s="2">
        <v>3240</v>
      </c>
    </row>
    <row r="1440" spans="14:18" ht="15.75" thickBot="1" x14ac:dyDescent="0.3">
      <c r="N1440" s="25" t="s">
        <v>54</v>
      </c>
      <c r="O1440" s="14" t="s">
        <v>2258</v>
      </c>
      <c r="P1440" s="15" t="s">
        <v>2392</v>
      </c>
      <c r="Q1440" s="2">
        <v>1</v>
      </c>
      <c r="R1440" s="2">
        <v>876</v>
      </c>
    </row>
    <row r="1441" spans="14:18" ht="15.75" thickBot="1" x14ac:dyDescent="0.3">
      <c r="N1441" s="25" t="s">
        <v>54</v>
      </c>
      <c r="O1441" s="14" t="s">
        <v>2258</v>
      </c>
      <c r="P1441" s="15" t="s">
        <v>2393</v>
      </c>
      <c r="Q1441" s="2">
        <v>4</v>
      </c>
      <c r="R1441" s="2">
        <v>1060</v>
      </c>
    </row>
    <row r="1442" spans="14:18" ht="15.75" thickBot="1" x14ac:dyDescent="0.3">
      <c r="N1442" s="25" t="s">
        <v>54</v>
      </c>
      <c r="O1442" s="14" t="s">
        <v>2258</v>
      </c>
      <c r="P1442" s="15" t="s">
        <v>2394</v>
      </c>
      <c r="Q1442" s="2">
        <v>13</v>
      </c>
      <c r="R1442" s="2">
        <v>747</v>
      </c>
    </row>
    <row r="1443" spans="14:18" ht="15.75" thickBot="1" x14ac:dyDescent="0.3">
      <c r="N1443" s="25" t="s">
        <v>54</v>
      </c>
      <c r="O1443" s="14" t="s">
        <v>2258</v>
      </c>
      <c r="P1443" s="15" t="s">
        <v>2395</v>
      </c>
      <c r="Q1443" s="2">
        <v>11</v>
      </c>
      <c r="R1443" s="2">
        <v>754</v>
      </c>
    </row>
    <row r="1444" spans="14:18" ht="15.75" thickBot="1" x14ac:dyDescent="0.3">
      <c r="N1444" s="25" t="s">
        <v>54</v>
      </c>
      <c r="O1444" s="14" t="s">
        <v>2258</v>
      </c>
      <c r="P1444" s="15" t="s">
        <v>2396</v>
      </c>
      <c r="Q1444" s="2">
        <v>5</v>
      </c>
      <c r="R1444" s="2">
        <v>1050</v>
      </c>
    </row>
    <row r="1445" spans="14:18" ht="15.75" thickBot="1" x14ac:dyDescent="0.3">
      <c r="N1445" s="25" t="s">
        <v>54</v>
      </c>
      <c r="O1445" s="14" t="s">
        <v>2258</v>
      </c>
      <c r="P1445" s="15" t="s">
        <v>2397</v>
      </c>
      <c r="Q1445" s="2">
        <v>5</v>
      </c>
      <c r="R1445" s="2">
        <v>941</v>
      </c>
    </row>
    <row r="1446" spans="14:18" ht="15.75" thickBot="1" x14ac:dyDescent="0.3">
      <c r="N1446" s="25" t="s">
        <v>54</v>
      </c>
      <c r="O1446" s="14" t="s">
        <v>2258</v>
      </c>
      <c r="P1446" s="15" t="s">
        <v>2398</v>
      </c>
      <c r="Q1446" s="2">
        <v>11</v>
      </c>
      <c r="R1446" s="2">
        <v>883</v>
      </c>
    </row>
    <row r="1447" spans="14:18" ht="15.75" thickBot="1" x14ac:dyDescent="0.3">
      <c r="N1447" s="25" t="s">
        <v>54</v>
      </c>
      <c r="O1447" s="14" t="s">
        <v>2258</v>
      </c>
      <c r="P1447" s="15" t="s">
        <v>2399</v>
      </c>
      <c r="Q1447" s="2">
        <v>12</v>
      </c>
      <c r="R1447" s="2">
        <v>1051</v>
      </c>
    </row>
    <row r="1448" spans="14:18" ht="15.75" thickBot="1" x14ac:dyDescent="0.3">
      <c r="N1448" s="25" t="s">
        <v>54</v>
      </c>
      <c r="O1448" s="14" t="s">
        <v>2258</v>
      </c>
      <c r="P1448" s="15" t="s">
        <v>2400</v>
      </c>
      <c r="Q1448" s="2">
        <v>3</v>
      </c>
      <c r="R1448" s="2">
        <v>1002</v>
      </c>
    </row>
    <row r="1449" spans="14:18" ht="15.75" thickBot="1" x14ac:dyDescent="0.3">
      <c r="N1449" s="25" t="s">
        <v>54</v>
      </c>
      <c r="O1449" s="14" t="s">
        <v>2258</v>
      </c>
      <c r="P1449" s="15" t="s">
        <v>2401</v>
      </c>
      <c r="Q1449" s="2">
        <v>12</v>
      </c>
      <c r="R1449" s="2">
        <v>810</v>
      </c>
    </row>
    <row r="1450" spans="14:18" ht="15.75" thickBot="1" x14ac:dyDescent="0.3">
      <c r="N1450" s="25" t="s">
        <v>54</v>
      </c>
      <c r="O1450" s="14" t="s">
        <v>2258</v>
      </c>
      <c r="P1450" s="15" t="s">
        <v>2402</v>
      </c>
      <c r="Q1450" s="2">
        <v>12</v>
      </c>
      <c r="R1450" s="2">
        <v>949</v>
      </c>
    </row>
    <row r="1451" spans="14:18" ht="15.75" thickBot="1" x14ac:dyDescent="0.3">
      <c r="N1451" s="25" t="s">
        <v>54</v>
      </c>
      <c r="O1451" s="14" t="s">
        <v>2258</v>
      </c>
      <c r="P1451" s="15" t="s">
        <v>2403</v>
      </c>
      <c r="Q1451" s="2">
        <v>1</v>
      </c>
      <c r="R1451" s="2">
        <v>741</v>
      </c>
    </row>
    <row r="1452" spans="14:18" ht="15.75" thickBot="1" x14ac:dyDescent="0.3">
      <c r="N1452" s="25" t="s">
        <v>54</v>
      </c>
      <c r="O1452" s="14" t="s">
        <v>2258</v>
      </c>
      <c r="P1452" s="15" t="s">
        <v>2404</v>
      </c>
      <c r="Q1452" s="2">
        <v>9</v>
      </c>
      <c r="R1452" s="2">
        <v>3005</v>
      </c>
    </row>
    <row r="1453" spans="14:18" ht="15.75" thickBot="1" x14ac:dyDescent="0.3">
      <c r="N1453" s="25" t="s">
        <v>54</v>
      </c>
      <c r="O1453" s="14" t="s">
        <v>2258</v>
      </c>
      <c r="P1453" s="15" t="s">
        <v>2405</v>
      </c>
      <c r="Q1453" s="2">
        <v>5</v>
      </c>
      <c r="R1453" s="2">
        <v>891</v>
      </c>
    </row>
    <row r="1454" spans="14:18" ht="15.75" thickBot="1" x14ac:dyDescent="0.3">
      <c r="N1454" s="25" t="s">
        <v>54</v>
      </c>
      <c r="O1454" s="14" t="s">
        <v>2258</v>
      </c>
      <c r="P1454" s="15" t="s">
        <v>2406</v>
      </c>
      <c r="Q1454" s="2">
        <v>12</v>
      </c>
      <c r="R1454" s="2">
        <v>5799</v>
      </c>
    </row>
    <row r="1455" spans="14:18" ht="15.75" thickBot="1" x14ac:dyDescent="0.3">
      <c r="N1455" s="25" t="s">
        <v>54</v>
      </c>
      <c r="O1455" s="14" t="s">
        <v>2258</v>
      </c>
      <c r="P1455" s="15" t="s">
        <v>2407</v>
      </c>
      <c r="Q1455" s="2">
        <v>11</v>
      </c>
      <c r="R1455" s="2">
        <v>1065</v>
      </c>
    </row>
    <row r="1456" spans="14:18" ht="15.75" thickBot="1" x14ac:dyDescent="0.3">
      <c r="N1456" s="25" t="s">
        <v>54</v>
      </c>
      <c r="O1456" s="14" t="s">
        <v>2258</v>
      </c>
      <c r="P1456" s="15" t="s">
        <v>2408</v>
      </c>
      <c r="Q1456" s="2">
        <v>4</v>
      </c>
      <c r="R1456" s="2">
        <v>894</v>
      </c>
    </row>
    <row r="1457" spans="14:18" ht="15.75" thickBot="1" x14ac:dyDescent="0.3">
      <c r="N1457" s="25" t="s">
        <v>54</v>
      </c>
      <c r="O1457" s="14" t="s">
        <v>2258</v>
      </c>
      <c r="P1457" s="15" t="s">
        <v>2409</v>
      </c>
      <c r="Q1457" s="2">
        <v>9</v>
      </c>
      <c r="R1457" s="2">
        <v>3106</v>
      </c>
    </row>
    <row r="1458" spans="14:18" ht="15.75" thickBot="1" x14ac:dyDescent="0.3">
      <c r="N1458" s="25" t="s">
        <v>54</v>
      </c>
      <c r="O1458" s="14" t="s">
        <v>2258</v>
      </c>
      <c r="P1458" s="15" t="s">
        <v>2410</v>
      </c>
      <c r="Q1458" s="2">
        <v>1</v>
      </c>
      <c r="R1458" s="2">
        <v>954</v>
      </c>
    </row>
    <row r="1459" spans="14:18" ht="15.75" thickBot="1" x14ac:dyDescent="0.3">
      <c r="N1459" s="25" t="s">
        <v>54</v>
      </c>
      <c r="O1459" s="14" t="s">
        <v>2258</v>
      </c>
      <c r="P1459" s="15" t="s">
        <v>2411</v>
      </c>
      <c r="Q1459" s="2">
        <v>13</v>
      </c>
      <c r="R1459" s="2">
        <v>896</v>
      </c>
    </row>
    <row r="1460" spans="14:18" ht="15.75" thickBot="1" x14ac:dyDescent="0.3">
      <c r="N1460" s="25" t="s">
        <v>54</v>
      </c>
      <c r="O1460" s="14" t="s">
        <v>2258</v>
      </c>
      <c r="P1460" s="15" t="s">
        <v>2412</v>
      </c>
      <c r="Q1460" s="2">
        <v>6</v>
      </c>
      <c r="R1460" s="2">
        <v>2913</v>
      </c>
    </row>
    <row r="1461" spans="14:18" ht="15.75" thickBot="1" x14ac:dyDescent="0.3">
      <c r="N1461" s="25" t="s">
        <v>54</v>
      </c>
      <c r="O1461" s="14" t="s">
        <v>2258</v>
      </c>
      <c r="P1461" s="15" t="s">
        <v>2413</v>
      </c>
      <c r="Q1461" s="2">
        <v>2</v>
      </c>
      <c r="R1461" s="2">
        <v>897</v>
      </c>
    </row>
    <row r="1462" spans="14:18" ht="15.75" thickBot="1" x14ac:dyDescent="0.3">
      <c r="N1462" s="25" t="s">
        <v>54</v>
      </c>
      <c r="O1462" s="14" t="s">
        <v>2258</v>
      </c>
      <c r="P1462" s="15" t="s">
        <v>2414</v>
      </c>
      <c r="Q1462" s="2">
        <v>5</v>
      </c>
      <c r="R1462" s="2">
        <v>5565</v>
      </c>
    </row>
    <row r="1463" spans="14:18" ht="15.75" thickBot="1" x14ac:dyDescent="0.3">
      <c r="N1463" s="25" t="s">
        <v>54</v>
      </c>
      <c r="O1463" s="14" t="s">
        <v>2258</v>
      </c>
      <c r="P1463" s="15" t="s">
        <v>2415</v>
      </c>
      <c r="Q1463" s="2">
        <v>9</v>
      </c>
      <c r="R1463" s="2">
        <v>2910</v>
      </c>
    </row>
    <row r="1464" spans="14:18" ht="15.75" thickBot="1" x14ac:dyDescent="0.3">
      <c r="N1464" s="25" t="s">
        <v>54</v>
      </c>
      <c r="O1464" s="14" t="s">
        <v>2258</v>
      </c>
      <c r="P1464" s="15" t="s">
        <v>2416</v>
      </c>
      <c r="Q1464" s="2">
        <v>2</v>
      </c>
      <c r="R1464" s="2">
        <v>1038</v>
      </c>
    </row>
    <row r="1465" spans="14:18" ht="15.75" thickBot="1" x14ac:dyDescent="0.3">
      <c r="N1465" s="25" t="s">
        <v>54</v>
      </c>
      <c r="O1465" s="14" t="s">
        <v>2258</v>
      </c>
      <c r="P1465" s="15" t="s">
        <v>2417</v>
      </c>
      <c r="Q1465" s="2">
        <v>8</v>
      </c>
      <c r="R1465" s="2">
        <v>3097</v>
      </c>
    </row>
    <row r="1466" spans="14:18" ht="15.75" thickBot="1" x14ac:dyDescent="0.3">
      <c r="N1466" s="25" t="s">
        <v>54</v>
      </c>
      <c r="O1466" s="14" t="s">
        <v>2258</v>
      </c>
      <c r="P1466" s="15" t="s">
        <v>2418</v>
      </c>
      <c r="Q1466" s="2">
        <v>4</v>
      </c>
      <c r="R1466" s="2">
        <v>749</v>
      </c>
    </row>
    <row r="1467" spans="14:18" ht="15.75" thickBot="1" x14ac:dyDescent="0.3">
      <c r="N1467" s="25" t="s">
        <v>54</v>
      </c>
      <c r="O1467" s="14" t="s">
        <v>2258</v>
      </c>
      <c r="P1467" s="15" t="s">
        <v>2419</v>
      </c>
      <c r="Q1467" s="2">
        <v>4</v>
      </c>
      <c r="R1467" s="2">
        <v>902</v>
      </c>
    </row>
    <row r="1468" spans="14:18" ht="15.75" thickBot="1" x14ac:dyDescent="0.3">
      <c r="N1468" s="25" t="s">
        <v>54</v>
      </c>
      <c r="O1468" s="14" t="s">
        <v>2258</v>
      </c>
      <c r="P1468" s="15" t="s">
        <v>2420</v>
      </c>
      <c r="Q1468" s="2">
        <v>11</v>
      </c>
      <c r="R1468" s="2">
        <v>905</v>
      </c>
    </row>
    <row r="1469" spans="14:18" ht="15.75" thickBot="1" x14ac:dyDescent="0.3">
      <c r="N1469" s="25" t="s">
        <v>54</v>
      </c>
      <c r="O1469" s="14" t="s">
        <v>2258</v>
      </c>
      <c r="P1469" s="15" t="s">
        <v>2421</v>
      </c>
      <c r="Q1469" s="2">
        <v>5</v>
      </c>
      <c r="R1469" s="2">
        <v>906</v>
      </c>
    </row>
    <row r="1470" spans="14:18" ht="15.75" thickBot="1" x14ac:dyDescent="0.3">
      <c r="N1470" s="25" t="s">
        <v>54</v>
      </c>
      <c r="O1470" s="14" t="s">
        <v>2258</v>
      </c>
      <c r="P1470" s="15" t="s">
        <v>2422</v>
      </c>
      <c r="Q1470" s="2">
        <v>11</v>
      </c>
      <c r="R1470" s="2">
        <v>1080</v>
      </c>
    </row>
    <row r="1471" spans="14:18" ht="15.75" thickBot="1" x14ac:dyDescent="0.3">
      <c r="N1471" s="25" t="s">
        <v>54</v>
      </c>
      <c r="O1471" s="14" t="s">
        <v>2258</v>
      </c>
      <c r="P1471" s="15" t="s">
        <v>2423</v>
      </c>
      <c r="Q1471" s="2">
        <v>3</v>
      </c>
      <c r="R1471" s="2">
        <v>835</v>
      </c>
    </row>
    <row r="1472" spans="14:18" ht="15.75" thickBot="1" x14ac:dyDescent="0.3">
      <c r="N1472" s="25" t="s">
        <v>54</v>
      </c>
      <c r="O1472" s="14" t="s">
        <v>2258</v>
      </c>
      <c r="P1472" s="15" t="s">
        <v>2424</v>
      </c>
      <c r="Q1472" s="2">
        <v>9</v>
      </c>
      <c r="R1472" s="2">
        <v>3117</v>
      </c>
    </row>
    <row r="1473" spans="14:18" ht="15.75" thickBot="1" x14ac:dyDescent="0.3">
      <c r="N1473" s="25" t="s">
        <v>54</v>
      </c>
      <c r="O1473" s="14" t="s">
        <v>2258</v>
      </c>
      <c r="P1473" s="15" t="s">
        <v>2425</v>
      </c>
      <c r="Q1473" s="2">
        <v>9</v>
      </c>
      <c r="R1473" s="2">
        <v>2977</v>
      </c>
    </row>
    <row r="1474" spans="14:18" ht="15.75" thickBot="1" x14ac:dyDescent="0.3">
      <c r="N1474" s="25" t="s">
        <v>54</v>
      </c>
      <c r="O1474" s="14" t="s">
        <v>2258</v>
      </c>
      <c r="P1474" s="15" t="s">
        <v>2426</v>
      </c>
      <c r="Q1474" s="2">
        <v>8</v>
      </c>
      <c r="R1474" s="2">
        <v>2996</v>
      </c>
    </row>
    <row r="1475" spans="14:18" ht="15.75" thickBot="1" x14ac:dyDescent="0.3">
      <c r="N1475" s="25" t="s">
        <v>54</v>
      </c>
      <c r="O1475" s="14" t="s">
        <v>2258</v>
      </c>
      <c r="P1475" s="15" t="s">
        <v>2427</v>
      </c>
      <c r="Q1475" s="2">
        <v>11</v>
      </c>
      <c r="R1475" s="2">
        <v>918</v>
      </c>
    </row>
    <row r="1476" spans="14:18" ht="15.75" thickBot="1" x14ac:dyDescent="0.3">
      <c r="N1476" s="25" t="s">
        <v>54</v>
      </c>
      <c r="O1476" s="14" t="s">
        <v>2258</v>
      </c>
      <c r="P1476" s="15" t="s">
        <v>2428</v>
      </c>
      <c r="Q1476" s="2">
        <v>4</v>
      </c>
      <c r="R1476" s="2">
        <v>3132</v>
      </c>
    </row>
    <row r="1477" spans="14:18" ht="15.75" thickBot="1" x14ac:dyDescent="0.3">
      <c r="N1477" s="25" t="s">
        <v>54</v>
      </c>
      <c r="O1477" s="14" t="s">
        <v>2258</v>
      </c>
      <c r="P1477" s="15" t="s">
        <v>2429</v>
      </c>
      <c r="Q1477" s="2">
        <v>6</v>
      </c>
      <c r="R1477" s="2">
        <v>3263</v>
      </c>
    </row>
    <row r="1478" spans="14:18" ht="15.75" thickBot="1" x14ac:dyDescent="0.3">
      <c r="N1478" s="25" t="s">
        <v>54</v>
      </c>
      <c r="O1478" s="14" t="s">
        <v>2258</v>
      </c>
      <c r="P1478" s="15" t="s">
        <v>2430</v>
      </c>
      <c r="Q1478" s="2">
        <v>2</v>
      </c>
      <c r="R1478" s="2">
        <v>777</v>
      </c>
    </row>
    <row r="1479" spans="14:18" ht="15.75" thickBot="1" x14ac:dyDescent="0.3">
      <c r="N1479" s="25" t="s">
        <v>54</v>
      </c>
      <c r="O1479" s="14" t="s">
        <v>2258</v>
      </c>
      <c r="P1479" s="15" t="s">
        <v>2431</v>
      </c>
      <c r="Q1479" s="2">
        <v>1</v>
      </c>
      <c r="R1479" s="2">
        <v>853</v>
      </c>
    </row>
    <row r="1480" spans="14:18" ht="15.75" thickBot="1" x14ac:dyDescent="0.3">
      <c r="N1480" s="25" t="s">
        <v>54</v>
      </c>
      <c r="O1480" s="14" t="s">
        <v>2258</v>
      </c>
      <c r="P1480" s="15" t="s">
        <v>2432</v>
      </c>
      <c r="Q1480" s="2">
        <v>11</v>
      </c>
      <c r="R1480" s="2">
        <v>797</v>
      </c>
    </row>
    <row r="1481" spans="14:18" ht="15.75" thickBot="1" x14ac:dyDescent="0.3">
      <c r="N1481" s="25" t="s">
        <v>54</v>
      </c>
      <c r="O1481" s="14" t="s">
        <v>2258</v>
      </c>
      <c r="P1481" s="15" t="s">
        <v>2433</v>
      </c>
      <c r="Q1481" s="2">
        <v>6</v>
      </c>
      <c r="R1481" s="2">
        <v>3114</v>
      </c>
    </row>
    <row r="1482" spans="14:18" ht="15.75" thickBot="1" x14ac:dyDescent="0.3">
      <c r="N1482" s="25" t="s">
        <v>54</v>
      </c>
      <c r="O1482" s="14" t="s">
        <v>2258</v>
      </c>
      <c r="P1482" s="15" t="s">
        <v>2434</v>
      </c>
      <c r="Q1482" s="2">
        <v>12</v>
      </c>
      <c r="R1482" s="2">
        <v>915</v>
      </c>
    </row>
    <row r="1483" spans="14:18" ht="15.75" thickBot="1" x14ac:dyDescent="0.3">
      <c r="N1483" s="25" t="s">
        <v>54</v>
      </c>
      <c r="O1483" s="14" t="s">
        <v>2258</v>
      </c>
      <c r="P1483" s="15" t="s">
        <v>2435</v>
      </c>
      <c r="Q1483" s="2">
        <v>7</v>
      </c>
      <c r="R1483" s="2">
        <v>3244</v>
      </c>
    </row>
    <row r="1484" spans="14:18" ht="15.75" thickBot="1" x14ac:dyDescent="0.3">
      <c r="N1484" s="25" t="s">
        <v>54</v>
      </c>
      <c r="O1484" s="14" t="s">
        <v>2258</v>
      </c>
      <c r="P1484" s="15" t="s">
        <v>2436</v>
      </c>
      <c r="Q1484" s="2">
        <v>7</v>
      </c>
      <c r="R1484" s="2">
        <v>3170</v>
      </c>
    </row>
    <row r="1485" spans="14:18" ht="15.75" thickBot="1" x14ac:dyDescent="0.3">
      <c r="N1485" s="25" t="s">
        <v>54</v>
      </c>
      <c r="O1485" s="14" t="s">
        <v>2258</v>
      </c>
      <c r="P1485" s="15" t="s">
        <v>2437</v>
      </c>
      <c r="Q1485" s="2">
        <v>12</v>
      </c>
      <c r="R1485" s="2">
        <v>1074</v>
      </c>
    </row>
    <row r="1486" spans="14:18" ht="15.75" thickBot="1" x14ac:dyDescent="0.3">
      <c r="N1486" s="25" t="s">
        <v>54</v>
      </c>
      <c r="O1486" s="14" t="s">
        <v>2258</v>
      </c>
      <c r="P1486" s="15" t="s">
        <v>2438</v>
      </c>
      <c r="Q1486" s="2">
        <v>12</v>
      </c>
      <c r="R1486" s="2">
        <v>874</v>
      </c>
    </row>
    <row r="1487" spans="14:18" ht="15.75" thickBot="1" x14ac:dyDescent="0.3">
      <c r="N1487" s="25" t="s">
        <v>54</v>
      </c>
      <c r="O1487" s="14" t="s">
        <v>2258</v>
      </c>
      <c r="P1487" s="15" t="s">
        <v>2439</v>
      </c>
      <c r="Q1487" s="2">
        <v>1</v>
      </c>
      <c r="R1487" s="2">
        <v>925</v>
      </c>
    </row>
    <row r="1488" spans="14:18" ht="15.75" thickBot="1" x14ac:dyDescent="0.3">
      <c r="N1488" s="25" t="s">
        <v>54</v>
      </c>
      <c r="O1488" s="14" t="s">
        <v>2258</v>
      </c>
      <c r="P1488" s="15" t="s">
        <v>2440</v>
      </c>
      <c r="Q1488" s="2">
        <v>2</v>
      </c>
      <c r="R1488" s="2">
        <v>6665</v>
      </c>
    </row>
    <row r="1489" spans="14:18" ht="15.75" thickBot="1" x14ac:dyDescent="0.3">
      <c r="N1489" s="25" t="s">
        <v>54</v>
      </c>
      <c r="O1489" s="14" t="s">
        <v>2258</v>
      </c>
      <c r="P1489" s="15" t="s">
        <v>2441</v>
      </c>
      <c r="Q1489" s="2">
        <v>3</v>
      </c>
      <c r="R1489" s="2">
        <v>943</v>
      </c>
    </row>
    <row r="1490" spans="14:18" ht="15.75" thickBot="1" x14ac:dyDescent="0.3">
      <c r="N1490" s="25" t="s">
        <v>54</v>
      </c>
      <c r="O1490" s="14" t="s">
        <v>2258</v>
      </c>
      <c r="P1490" s="15" t="s">
        <v>2442</v>
      </c>
      <c r="Q1490" s="2">
        <v>1</v>
      </c>
      <c r="R1490" s="2">
        <v>934</v>
      </c>
    </row>
    <row r="1491" spans="14:18" ht="15.75" thickBot="1" x14ac:dyDescent="0.3">
      <c r="N1491" s="25" t="s">
        <v>54</v>
      </c>
      <c r="O1491" s="14" t="s">
        <v>2258</v>
      </c>
      <c r="P1491" s="15" t="s">
        <v>2443</v>
      </c>
      <c r="Q1491" s="2">
        <v>3</v>
      </c>
      <c r="R1491" s="2">
        <v>935</v>
      </c>
    </row>
    <row r="1492" spans="14:18" ht="15.75" thickBot="1" x14ac:dyDescent="0.3">
      <c r="N1492" s="25" t="s">
        <v>54</v>
      </c>
      <c r="O1492" s="14" t="s">
        <v>2258</v>
      </c>
      <c r="P1492" s="15" t="s">
        <v>2444</v>
      </c>
      <c r="Q1492" s="2">
        <v>8</v>
      </c>
      <c r="R1492" s="2">
        <v>3123</v>
      </c>
    </row>
    <row r="1493" spans="14:18" ht="15.75" thickBot="1" x14ac:dyDescent="0.3">
      <c r="N1493" s="25" t="s">
        <v>54</v>
      </c>
      <c r="O1493" s="14" t="s">
        <v>2258</v>
      </c>
      <c r="P1493" s="15" t="s">
        <v>2445</v>
      </c>
      <c r="Q1493" s="2">
        <v>5</v>
      </c>
      <c r="R1493" s="2">
        <v>938</v>
      </c>
    </row>
    <row r="1494" spans="14:18" ht="15.75" thickBot="1" x14ac:dyDescent="0.3">
      <c r="N1494" s="25" t="s">
        <v>54</v>
      </c>
      <c r="O1494" s="14" t="s">
        <v>2258</v>
      </c>
      <c r="P1494" s="15" t="s">
        <v>2446</v>
      </c>
      <c r="Q1494" s="2">
        <v>3</v>
      </c>
      <c r="R1494" s="2">
        <v>899</v>
      </c>
    </row>
    <row r="1495" spans="14:18" ht="15.75" thickBot="1" x14ac:dyDescent="0.3">
      <c r="N1495" s="25" t="s">
        <v>54</v>
      </c>
      <c r="O1495" s="14" t="s">
        <v>2258</v>
      </c>
      <c r="P1495" s="15" t="s">
        <v>2447</v>
      </c>
      <c r="Q1495" s="2">
        <v>6</v>
      </c>
      <c r="R1495" s="2">
        <v>3130</v>
      </c>
    </row>
    <row r="1496" spans="14:18" ht="15.75" thickBot="1" x14ac:dyDescent="0.3">
      <c r="N1496" s="25" t="s">
        <v>54</v>
      </c>
      <c r="O1496" s="14" t="s">
        <v>2258</v>
      </c>
      <c r="P1496" s="15" t="s">
        <v>2448</v>
      </c>
      <c r="Q1496" s="2">
        <v>3</v>
      </c>
      <c r="R1496" s="2">
        <v>1054</v>
      </c>
    </row>
    <row r="1497" spans="14:18" ht="15.75" thickBot="1" x14ac:dyDescent="0.3">
      <c r="N1497" s="25" t="s">
        <v>54</v>
      </c>
      <c r="O1497" s="14" t="s">
        <v>2258</v>
      </c>
      <c r="P1497" s="15" t="s">
        <v>2449</v>
      </c>
      <c r="Q1497" s="2">
        <v>8</v>
      </c>
      <c r="R1497" s="2">
        <v>3157</v>
      </c>
    </row>
    <row r="1498" spans="14:18" ht="15.75" thickBot="1" x14ac:dyDescent="0.3">
      <c r="N1498" s="25" t="s">
        <v>54</v>
      </c>
      <c r="O1498" s="14" t="s">
        <v>2258</v>
      </c>
      <c r="P1498" s="15" t="s">
        <v>2450</v>
      </c>
      <c r="Q1498" s="2">
        <v>8</v>
      </c>
      <c r="R1498" s="2">
        <v>3258</v>
      </c>
    </row>
    <row r="1499" spans="14:18" ht="15.75" thickBot="1" x14ac:dyDescent="0.3">
      <c r="N1499" s="25" t="s">
        <v>54</v>
      </c>
      <c r="O1499" s="14" t="s">
        <v>2258</v>
      </c>
      <c r="P1499" s="15" t="s">
        <v>2451</v>
      </c>
      <c r="Q1499" s="2">
        <v>12</v>
      </c>
      <c r="R1499" s="2">
        <v>950</v>
      </c>
    </row>
    <row r="1500" spans="14:18" ht="15.75" thickBot="1" x14ac:dyDescent="0.3">
      <c r="N1500" s="25" t="s">
        <v>54</v>
      </c>
      <c r="O1500" s="14" t="s">
        <v>2258</v>
      </c>
      <c r="P1500" s="15" t="s">
        <v>2452</v>
      </c>
      <c r="Q1500" s="2">
        <v>2</v>
      </c>
      <c r="R1500" s="2">
        <v>944</v>
      </c>
    </row>
    <row r="1501" spans="14:18" ht="15.75" thickBot="1" x14ac:dyDescent="0.3">
      <c r="N1501" s="25" t="s">
        <v>54</v>
      </c>
      <c r="O1501" s="14" t="s">
        <v>2258</v>
      </c>
      <c r="P1501" s="15" t="s">
        <v>2453</v>
      </c>
      <c r="Q1501" s="2">
        <v>8</v>
      </c>
      <c r="R1501" s="2">
        <v>3099</v>
      </c>
    </row>
    <row r="1502" spans="14:18" ht="15.75" thickBot="1" x14ac:dyDescent="0.3">
      <c r="N1502" s="25" t="s">
        <v>54</v>
      </c>
      <c r="O1502" s="14" t="s">
        <v>2258</v>
      </c>
      <c r="P1502" s="15" t="s">
        <v>2454</v>
      </c>
      <c r="Q1502" s="2">
        <v>1</v>
      </c>
      <c r="R1502" s="2">
        <v>4406</v>
      </c>
    </row>
    <row r="1503" spans="14:18" ht="15.75" thickBot="1" x14ac:dyDescent="0.3">
      <c r="N1503" s="25" t="s">
        <v>54</v>
      </c>
      <c r="O1503" s="14" t="s">
        <v>2258</v>
      </c>
      <c r="P1503" s="15" t="s">
        <v>2455</v>
      </c>
      <c r="Q1503" s="2">
        <v>4</v>
      </c>
      <c r="R1503" s="2">
        <v>1078</v>
      </c>
    </row>
    <row r="1504" spans="14:18" ht="15.75" thickBot="1" x14ac:dyDescent="0.3">
      <c r="N1504" s="25" t="s">
        <v>54</v>
      </c>
      <c r="O1504" s="14" t="s">
        <v>2258</v>
      </c>
      <c r="P1504" s="15" t="s">
        <v>2456</v>
      </c>
      <c r="Q1504" s="2">
        <v>8</v>
      </c>
      <c r="R1504" s="2">
        <v>3152</v>
      </c>
    </row>
    <row r="1505" spans="14:18" ht="15.75" thickBot="1" x14ac:dyDescent="0.3">
      <c r="N1505" s="25" t="s">
        <v>54</v>
      </c>
      <c r="O1505" s="14" t="s">
        <v>2258</v>
      </c>
      <c r="P1505" s="15" t="s">
        <v>2457</v>
      </c>
      <c r="Q1505" s="2">
        <v>9</v>
      </c>
      <c r="R1505" s="2">
        <v>2986</v>
      </c>
    </row>
    <row r="1506" spans="14:18" ht="15.75" thickBot="1" x14ac:dyDescent="0.3">
      <c r="N1506" s="25" t="s">
        <v>54</v>
      </c>
      <c r="O1506" s="14" t="s">
        <v>2258</v>
      </c>
      <c r="P1506" s="15" t="s">
        <v>2458</v>
      </c>
      <c r="Q1506" s="2">
        <v>4</v>
      </c>
      <c r="R1506" s="2">
        <v>3161</v>
      </c>
    </row>
    <row r="1507" spans="14:18" ht="15.75" thickBot="1" x14ac:dyDescent="0.3">
      <c r="N1507" s="25" t="s">
        <v>54</v>
      </c>
      <c r="O1507" s="14" t="s">
        <v>2258</v>
      </c>
      <c r="P1507" s="15" t="s">
        <v>2459</v>
      </c>
      <c r="Q1507" s="2">
        <v>13</v>
      </c>
      <c r="R1507" s="2">
        <v>959</v>
      </c>
    </row>
    <row r="1508" spans="14:18" ht="15.75" thickBot="1" x14ac:dyDescent="0.3">
      <c r="N1508" s="25" t="s">
        <v>54</v>
      </c>
      <c r="O1508" s="14" t="s">
        <v>2258</v>
      </c>
      <c r="P1508" s="15" t="s">
        <v>2460</v>
      </c>
      <c r="Q1508" s="2">
        <v>11</v>
      </c>
      <c r="R1508" s="2">
        <v>1031</v>
      </c>
    </row>
    <row r="1509" spans="14:18" ht="15.75" thickBot="1" x14ac:dyDescent="0.3">
      <c r="N1509" s="25" t="s">
        <v>54</v>
      </c>
      <c r="O1509" s="14" t="s">
        <v>2258</v>
      </c>
      <c r="P1509" s="15" t="s">
        <v>2461</v>
      </c>
      <c r="Q1509" s="2">
        <v>6</v>
      </c>
      <c r="R1509" s="2">
        <v>3156</v>
      </c>
    </row>
    <row r="1510" spans="14:18" ht="15.75" thickBot="1" x14ac:dyDescent="0.3">
      <c r="N1510" s="25" t="s">
        <v>54</v>
      </c>
      <c r="O1510" s="14" t="s">
        <v>2258</v>
      </c>
      <c r="P1510" s="15" t="s">
        <v>2462</v>
      </c>
      <c r="Q1510" s="2">
        <v>1</v>
      </c>
      <c r="R1510" s="2">
        <v>1035</v>
      </c>
    </row>
    <row r="1511" spans="14:18" ht="15.75" thickBot="1" x14ac:dyDescent="0.3">
      <c r="N1511" s="25" t="s">
        <v>54</v>
      </c>
      <c r="O1511" s="14" t="s">
        <v>2258</v>
      </c>
      <c r="P1511" s="15" t="s">
        <v>2463</v>
      </c>
      <c r="Q1511" s="2">
        <v>6</v>
      </c>
      <c r="R1511" s="2">
        <v>3158</v>
      </c>
    </row>
    <row r="1512" spans="14:18" ht="15.75" thickBot="1" x14ac:dyDescent="0.3">
      <c r="N1512" s="25" t="s">
        <v>54</v>
      </c>
      <c r="O1512" s="14" t="s">
        <v>2258</v>
      </c>
      <c r="P1512" s="15" t="s">
        <v>2464</v>
      </c>
      <c r="Q1512" s="2">
        <v>12</v>
      </c>
      <c r="R1512" s="2">
        <v>5344</v>
      </c>
    </row>
    <row r="1513" spans="14:18" ht="15.75" thickBot="1" x14ac:dyDescent="0.3">
      <c r="N1513" s="25" t="s">
        <v>54</v>
      </c>
      <c r="O1513" s="14" t="s">
        <v>2258</v>
      </c>
      <c r="P1513" s="15" t="s">
        <v>2465</v>
      </c>
      <c r="Q1513" s="2">
        <v>7</v>
      </c>
      <c r="R1513" s="2">
        <v>3163</v>
      </c>
    </row>
    <row r="1514" spans="14:18" ht="15.75" thickBot="1" x14ac:dyDescent="0.3">
      <c r="N1514" s="25" t="s">
        <v>54</v>
      </c>
      <c r="O1514" s="14" t="s">
        <v>2258</v>
      </c>
      <c r="P1514" s="15" t="s">
        <v>2466</v>
      </c>
      <c r="Q1514" s="2">
        <v>4</v>
      </c>
      <c r="R1514" s="2">
        <v>767</v>
      </c>
    </row>
    <row r="1515" spans="14:18" ht="15.75" thickBot="1" x14ac:dyDescent="0.3">
      <c r="N1515" s="25" t="s">
        <v>54</v>
      </c>
      <c r="O1515" s="14" t="s">
        <v>2258</v>
      </c>
      <c r="P1515" s="15" t="s">
        <v>2467</v>
      </c>
      <c r="Q1515" s="2">
        <v>9</v>
      </c>
      <c r="R1515" s="2">
        <v>3231</v>
      </c>
    </row>
    <row r="1516" spans="14:18" ht="15.75" thickBot="1" x14ac:dyDescent="0.3">
      <c r="N1516" s="25" t="s">
        <v>54</v>
      </c>
      <c r="O1516" s="14" t="s">
        <v>2258</v>
      </c>
      <c r="P1516" s="15" t="s">
        <v>2468</v>
      </c>
      <c r="Q1516" s="2">
        <v>11</v>
      </c>
      <c r="R1516" s="2">
        <v>916</v>
      </c>
    </row>
    <row r="1517" spans="14:18" ht="15.75" thickBot="1" x14ac:dyDescent="0.3">
      <c r="N1517" s="25" t="s">
        <v>54</v>
      </c>
      <c r="O1517" s="14" t="s">
        <v>2258</v>
      </c>
      <c r="P1517" s="15" t="s">
        <v>2469</v>
      </c>
      <c r="Q1517" s="2">
        <v>8</v>
      </c>
      <c r="R1517" s="2">
        <v>3033</v>
      </c>
    </row>
    <row r="1518" spans="14:18" ht="15.75" thickBot="1" x14ac:dyDescent="0.3">
      <c r="N1518" s="25" t="s">
        <v>54</v>
      </c>
      <c r="O1518" s="14" t="s">
        <v>2258</v>
      </c>
      <c r="P1518" s="15" t="s">
        <v>2470</v>
      </c>
      <c r="Q1518" s="2">
        <v>12</v>
      </c>
      <c r="R1518" s="2">
        <v>804</v>
      </c>
    </row>
    <row r="1519" spans="14:18" ht="15.75" thickBot="1" x14ac:dyDescent="0.3">
      <c r="N1519" s="25" t="s">
        <v>54</v>
      </c>
      <c r="O1519" s="14" t="s">
        <v>2258</v>
      </c>
      <c r="P1519" s="15" t="s">
        <v>2471</v>
      </c>
      <c r="Q1519" s="2">
        <v>1</v>
      </c>
      <c r="R1519" s="2">
        <v>974</v>
      </c>
    </row>
    <row r="1520" spans="14:18" ht="15.75" thickBot="1" x14ac:dyDescent="0.3">
      <c r="N1520" s="25" t="s">
        <v>54</v>
      </c>
      <c r="O1520" s="14" t="s">
        <v>2258</v>
      </c>
      <c r="P1520" s="15" t="s">
        <v>2472</v>
      </c>
      <c r="Q1520" s="2">
        <v>5</v>
      </c>
      <c r="R1520" s="2">
        <v>978</v>
      </c>
    </row>
    <row r="1521" spans="14:18" ht="15.75" thickBot="1" x14ac:dyDescent="0.3">
      <c r="N1521" s="25" t="s">
        <v>54</v>
      </c>
      <c r="O1521" s="14" t="s">
        <v>2258</v>
      </c>
      <c r="P1521" s="15" t="s">
        <v>2473</v>
      </c>
      <c r="Q1521" s="2">
        <v>6</v>
      </c>
      <c r="R1521" s="2">
        <v>3191</v>
      </c>
    </row>
    <row r="1522" spans="14:18" ht="15.75" thickBot="1" x14ac:dyDescent="0.3">
      <c r="N1522" s="25" t="s">
        <v>54</v>
      </c>
      <c r="O1522" s="14" t="s">
        <v>2258</v>
      </c>
      <c r="P1522" s="15" t="s">
        <v>2474</v>
      </c>
      <c r="Q1522" s="2">
        <v>1</v>
      </c>
      <c r="R1522" s="2">
        <v>779</v>
      </c>
    </row>
    <row r="1523" spans="14:18" ht="15.75" thickBot="1" x14ac:dyDescent="0.3">
      <c r="N1523" s="25" t="s">
        <v>54</v>
      </c>
      <c r="O1523" s="14" t="s">
        <v>2258</v>
      </c>
      <c r="P1523" s="15" t="s">
        <v>2475</v>
      </c>
      <c r="Q1523" s="2">
        <v>2</v>
      </c>
      <c r="R1523" s="2">
        <v>983</v>
      </c>
    </row>
    <row r="1524" spans="14:18" ht="15.75" thickBot="1" x14ac:dyDescent="0.3">
      <c r="N1524" s="25" t="s">
        <v>54</v>
      </c>
      <c r="O1524" s="14" t="s">
        <v>2258</v>
      </c>
      <c r="P1524" s="15" t="s">
        <v>2476</v>
      </c>
      <c r="Q1524" s="2">
        <v>9</v>
      </c>
      <c r="R1524" s="2">
        <v>5457</v>
      </c>
    </row>
    <row r="1525" spans="14:18" ht="15.75" thickBot="1" x14ac:dyDescent="0.3">
      <c r="N1525" s="25" t="s">
        <v>54</v>
      </c>
      <c r="O1525" s="14" t="s">
        <v>2258</v>
      </c>
      <c r="P1525" s="15" t="s">
        <v>2477</v>
      </c>
      <c r="Q1525" s="2">
        <v>12</v>
      </c>
      <c r="R1525" s="2">
        <v>942</v>
      </c>
    </row>
    <row r="1526" spans="14:18" ht="15.75" thickBot="1" x14ac:dyDescent="0.3">
      <c r="N1526" s="25" t="s">
        <v>54</v>
      </c>
      <c r="O1526" s="14" t="s">
        <v>2258</v>
      </c>
      <c r="P1526" s="15" t="s">
        <v>2478</v>
      </c>
      <c r="Q1526" s="2">
        <v>10</v>
      </c>
      <c r="R1526" s="2">
        <v>748</v>
      </c>
    </row>
    <row r="1527" spans="14:18" ht="15.75" thickBot="1" x14ac:dyDescent="0.3">
      <c r="N1527" s="25" t="s">
        <v>54</v>
      </c>
      <c r="O1527" s="14" t="s">
        <v>2258</v>
      </c>
      <c r="P1527" s="15" t="s">
        <v>2479</v>
      </c>
      <c r="Q1527" s="2">
        <v>5</v>
      </c>
      <c r="R1527" s="2">
        <v>4940</v>
      </c>
    </row>
    <row r="1528" spans="14:18" ht="15.75" thickBot="1" x14ac:dyDescent="0.3">
      <c r="N1528" s="25" t="s">
        <v>54</v>
      </c>
      <c r="O1528" s="14" t="s">
        <v>2258</v>
      </c>
      <c r="P1528" s="15" t="s">
        <v>2480</v>
      </c>
      <c r="Q1528" s="2">
        <v>8</v>
      </c>
      <c r="R1528" s="2">
        <v>3045</v>
      </c>
    </row>
    <row r="1529" spans="14:18" ht="15.75" thickBot="1" x14ac:dyDescent="0.3">
      <c r="N1529" s="25" t="s">
        <v>54</v>
      </c>
      <c r="O1529" s="14" t="s">
        <v>2258</v>
      </c>
      <c r="P1529" s="15" t="s">
        <v>2481</v>
      </c>
      <c r="Q1529" s="2">
        <v>1</v>
      </c>
      <c r="R1529" s="2">
        <v>993</v>
      </c>
    </row>
    <row r="1530" spans="14:18" ht="15.75" thickBot="1" x14ac:dyDescent="0.3">
      <c r="N1530" s="25" t="s">
        <v>54</v>
      </c>
      <c r="O1530" s="14" t="s">
        <v>2258</v>
      </c>
      <c r="P1530" s="15" t="s">
        <v>2482</v>
      </c>
      <c r="Q1530" s="2">
        <v>1</v>
      </c>
      <c r="R1530" s="2">
        <v>4419</v>
      </c>
    </row>
    <row r="1531" spans="14:18" ht="15.75" thickBot="1" x14ac:dyDescent="0.3">
      <c r="N1531" s="25" t="s">
        <v>54</v>
      </c>
      <c r="O1531" s="14" t="s">
        <v>2258</v>
      </c>
      <c r="P1531" s="15" t="s">
        <v>2483</v>
      </c>
      <c r="Q1531" s="2">
        <v>7</v>
      </c>
      <c r="R1531" s="2">
        <v>3196</v>
      </c>
    </row>
    <row r="1532" spans="14:18" ht="15.75" thickBot="1" x14ac:dyDescent="0.3">
      <c r="N1532" s="25" t="s">
        <v>54</v>
      </c>
      <c r="O1532" s="14" t="s">
        <v>2258</v>
      </c>
      <c r="P1532" s="15" t="s">
        <v>2484</v>
      </c>
      <c r="Q1532" s="2">
        <v>11</v>
      </c>
      <c r="R1532" s="2">
        <v>819</v>
      </c>
    </row>
    <row r="1533" spans="14:18" ht="15.75" thickBot="1" x14ac:dyDescent="0.3">
      <c r="N1533" s="25" t="s">
        <v>54</v>
      </c>
      <c r="O1533" s="14" t="s">
        <v>2258</v>
      </c>
      <c r="P1533" s="15" t="s">
        <v>2485</v>
      </c>
      <c r="Q1533" s="2">
        <v>3</v>
      </c>
      <c r="R1533" s="2">
        <v>996</v>
      </c>
    </row>
    <row r="1534" spans="14:18" ht="15.75" thickBot="1" x14ac:dyDescent="0.3">
      <c r="N1534" s="25" t="s">
        <v>54</v>
      </c>
      <c r="O1534" s="14" t="s">
        <v>2258</v>
      </c>
      <c r="P1534" s="15" t="s">
        <v>2486</v>
      </c>
      <c r="Q1534" s="2">
        <v>2</v>
      </c>
      <c r="R1534" s="2">
        <v>760</v>
      </c>
    </row>
    <row r="1535" spans="14:18" ht="15.75" thickBot="1" x14ac:dyDescent="0.3">
      <c r="N1535" s="25" t="s">
        <v>54</v>
      </c>
      <c r="O1535" s="14" t="s">
        <v>2258</v>
      </c>
      <c r="P1535" s="15" t="s">
        <v>2487</v>
      </c>
      <c r="Q1535" s="2">
        <v>10</v>
      </c>
      <c r="R1535" s="2">
        <v>5523</v>
      </c>
    </row>
    <row r="1536" spans="14:18" ht="15.75" thickBot="1" x14ac:dyDescent="0.3">
      <c r="N1536" s="25" t="s">
        <v>54</v>
      </c>
      <c r="O1536" s="14" t="s">
        <v>2258</v>
      </c>
      <c r="P1536" s="15" t="s">
        <v>2488</v>
      </c>
      <c r="Q1536" s="2">
        <v>2</v>
      </c>
      <c r="R1536" s="2">
        <v>999</v>
      </c>
    </row>
    <row r="1537" spans="14:18" ht="15.75" thickBot="1" x14ac:dyDescent="0.3">
      <c r="N1537" s="25" t="s">
        <v>54</v>
      </c>
      <c r="O1537" s="14" t="s">
        <v>2258</v>
      </c>
      <c r="P1537" s="15" t="s">
        <v>2489</v>
      </c>
      <c r="Q1537" s="2">
        <v>2</v>
      </c>
      <c r="R1537" s="2">
        <v>1001</v>
      </c>
    </row>
    <row r="1538" spans="14:18" ht="15.75" thickBot="1" x14ac:dyDescent="0.3">
      <c r="N1538" s="25" t="s">
        <v>54</v>
      </c>
      <c r="O1538" s="14" t="s">
        <v>2258</v>
      </c>
      <c r="P1538" s="15" t="s">
        <v>2490</v>
      </c>
      <c r="Q1538" s="2">
        <v>9</v>
      </c>
      <c r="R1538" s="2">
        <v>3200</v>
      </c>
    </row>
    <row r="1539" spans="14:18" ht="15.75" thickBot="1" x14ac:dyDescent="0.3">
      <c r="N1539" s="25" t="s">
        <v>54</v>
      </c>
      <c r="O1539" s="14" t="s">
        <v>2258</v>
      </c>
      <c r="P1539" s="15" t="s">
        <v>2491</v>
      </c>
      <c r="Q1539" s="2">
        <v>8</v>
      </c>
      <c r="R1539" s="2">
        <v>3046</v>
      </c>
    </row>
    <row r="1540" spans="14:18" ht="15.75" thickBot="1" x14ac:dyDescent="0.3">
      <c r="N1540" s="25" t="s">
        <v>54</v>
      </c>
      <c r="O1540" s="14" t="s">
        <v>2258</v>
      </c>
      <c r="P1540" s="15" t="s">
        <v>2492</v>
      </c>
      <c r="Q1540" s="2">
        <v>12</v>
      </c>
      <c r="R1540" s="2">
        <v>1063</v>
      </c>
    </row>
    <row r="1541" spans="14:18" ht="15.75" thickBot="1" x14ac:dyDescent="0.3">
      <c r="N1541" s="25" t="s">
        <v>54</v>
      </c>
      <c r="O1541" s="14" t="s">
        <v>2258</v>
      </c>
      <c r="P1541" s="15" t="s">
        <v>2493</v>
      </c>
      <c r="Q1541" s="2">
        <v>9</v>
      </c>
      <c r="R1541" s="2">
        <v>3203</v>
      </c>
    </row>
    <row r="1542" spans="14:18" ht="15.75" thickBot="1" x14ac:dyDescent="0.3">
      <c r="N1542" s="25" t="s">
        <v>54</v>
      </c>
      <c r="O1542" s="14" t="s">
        <v>2258</v>
      </c>
      <c r="P1542" s="15" t="s">
        <v>2494</v>
      </c>
      <c r="Q1542" s="2">
        <v>12</v>
      </c>
      <c r="R1542" s="2">
        <v>5521</v>
      </c>
    </row>
    <row r="1543" spans="14:18" ht="15.75" thickBot="1" x14ac:dyDescent="0.3">
      <c r="N1543" s="25" t="s">
        <v>54</v>
      </c>
      <c r="O1543" s="14" t="s">
        <v>2258</v>
      </c>
      <c r="P1543" s="15" t="s">
        <v>2495</v>
      </c>
      <c r="Q1543" s="2">
        <v>12</v>
      </c>
      <c r="R1543" s="2">
        <v>6298</v>
      </c>
    </row>
    <row r="1544" spans="14:18" ht="15.75" thickBot="1" x14ac:dyDescent="0.3">
      <c r="N1544" s="25" t="s">
        <v>54</v>
      </c>
      <c r="O1544" s="14" t="s">
        <v>2258</v>
      </c>
      <c r="P1544" s="15" t="s">
        <v>2496</v>
      </c>
      <c r="Q1544" s="2">
        <v>2</v>
      </c>
      <c r="R1544" s="2">
        <v>731</v>
      </c>
    </row>
    <row r="1545" spans="14:18" ht="15.75" thickBot="1" x14ac:dyDescent="0.3">
      <c r="N1545" s="25" t="s">
        <v>54</v>
      </c>
      <c r="O1545" s="14" t="s">
        <v>2258</v>
      </c>
      <c r="P1545" s="15" t="s">
        <v>2497</v>
      </c>
      <c r="Q1545" s="2">
        <v>2</v>
      </c>
      <c r="R1545" s="2">
        <v>6098</v>
      </c>
    </row>
    <row r="1546" spans="14:18" ht="15.75" thickBot="1" x14ac:dyDescent="0.3">
      <c r="N1546" s="25" t="s">
        <v>54</v>
      </c>
      <c r="O1546" s="14" t="s">
        <v>2258</v>
      </c>
      <c r="P1546" s="15" t="s">
        <v>2498</v>
      </c>
      <c r="Q1546" s="2">
        <v>13</v>
      </c>
      <c r="R1546" s="2">
        <v>1011</v>
      </c>
    </row>
    <row r="1547" spans="14:18" ht="15.75" thickBot="1" x14ac:dyDescent="0.3">
      <c r="N1547" s="25" t="s">
        <v>54</v>
      </c>
      <c r="O1547" s="14" t="s">
        <v>2258</v>
      </c>
      <c r="P1547" s="15" t="s">
        <v>2499</v>
      </c>
      <c r="Q1547" s="2">
        <v>6</v>
      </c>
      <c r="R1547" s="2">
        <v>3212</v>
      </c>
    </row>
    <row r="1548" spans="14:18" ht="15.75" thickBot="1" x14ac:dyDescent="0.3">
      <c r="N1548" s="25" t="s">
        <v>54</v>
      </c>
      <c r="O1548" s="14" t="s">
        <v>2258</v>
      </c>
      <c r="P1548" s="15" t="s">
        <v>2500</v>
      </c>
      <c r="Q1548" s="2">
        <v>6</v>
      </c>
      <c r="R1548" s="2">
        <v>3211</v>
      </c>
    </row>
    <row r="1549" spans="14:18" ht="15.75" thickBot="1" x14ac:dyDescent="0.3">
      <c r="N1549" s="25" t="s">
        <v>54</v>
      </c>
      <c r="O1549" s="14" t="s">
        <v>2258</v>
      </c>
      <c r="P1549" s="15" t="s">
        <v>2501</v>
      </c>
      <c r="Q1549" s="2">
        <v>11</v>
      </c>
      <c r="R1549" s="2">
        <v>842</v>
      </c>
    </row>
    <row r="1550" spans="14:18" ht="15.75" thickBot="1" x14ac:dyDescent="0.3">
      <c r="N1550" s="25" t="s">
        <v>54</v>
      </c>
      <c r="O1550" s="14" t="s">
        <v>2258</v>
      </c>
      <c r="P1550" s="15" t="s">
        <v>2502</v>
      </c>
      <c r="Q1550" s="2">
        <v>12</v>
      </c>
      <c r="R1550" s="2">
        <v>726</v>
      </c>
    </row>
    <row r="1551" spans="14:18" ht="15.75" thickBot="1" x14ac:dyDescent="0.3">
      <c r="N1551" s="25" t="s">
        <v>54</v>
      </c>
      <c r="O1551" s="14" t="s">
        <v>2258</v>
      </c>
      <c r="P1551" s="15" t="s">
        <v>2503</v>
      </c>
      <c r="Q1551" s="2">
        <v>10</v>
      </c>
      <c r="R1551" s="2">
        <v>1013</v>
      </c>
    </row>
    <row r="1552" spans="14:18" ht="15.75" thickBot="1" x14ac:dyDescent="0.3">
      <c r="N1552" s="25" t="s">
        <v>54</v>
      </c>
      <c r="O1552" s="14" t="s">
        <v>2258</v>
      </c>
      <c r="P1552" s="15" t="s">
        <v>2504</v>
      </c>
      <c r="Q1552" s="2">
        <v>6</v>
      </c>
      <c r="R1552" s="2">
        <v>2938</v>
      </c>
    </row>
    <row r="1553" spans="14:18" ht="15.75" thickBot="1" x14ac:dyDescent="0.3">
      <c r="N1553" s="25" t="s">
        <v>54</v>
      </c>
      <c r="O1553" s="14" t="s">
        <v>2258</v>
      </c>
      <c r="P1553" s="15" t="s">
        <v>2505</v>
      </c>
      <c r="Q1553" s="2">
        <v>9</v>
      </c>
      <c r="R1553" s="2">
        <v>3217</v>
      </c>
    </row>
    <row r="1554" spans="14:18" ht="15.75" thickBot="1" x14ac:dyDescent="0.3">
      <c r="N1554" s="25" t="s">
        <v>54</v>
      </c>
      <c r="O1554" s="14" t="s">
        <v>2258</v>
      </c>
      <c r="P1554" s="15" t="s">
        <v>2506</v>
      </c>
      <c r="Q1554" s="2">
        <v>9</v>
      </c>
      <c r="R1554" s="2">
        <v>2887</v>
      </c>
    </row>
    <row r="1555" spans="14:18" ht="15.75" thickBot="1" x14ac:dyDescent="0.3">
      <c r="N1555" s="25" t="s">
        <v>54</v>
      </c>
      <c r="O1555" s="14" t="s">
        <v>2258</v>
      </c>
      <c r="P1555" s="15" t="s">
        <v>2507</v>
      </c>
      <c r="Q1555" s="2">
        <v>9</v>
      </c>
      <c r="R1555" s="2">
        <v>3218</v>
      </c>
    </row>
    <row r="1556" spans="14:18" ht="15.75" thickBot="1" x14ac:dyDescent="0.3">
      <c r="N1556" s="25" t="s">
        <v>54</v>
      </c>
      <c r="O1556" s="14" t="s">
        <v>2258</v>
      </c>
      <c r="P1556" s="15" t="s">
        <v>2508</v>
      </c>
      <c r="Q1556" s="2">
        <v>12</v>
      </c>
      <c r="R1556" s="2">
        <v>759</v>
      </c>
    </row>
    <row r="1557" spans="14:18" ht="15.75" thickBot="1" x14ac:dyDescent="0.3">
      <c r="N1557" s="25" t="s">
        <v>54</v>
      </c>
      <c r="O1557" s="14" t="s">
        <v>2258</v>
      </c>
      <c r="P1557" s="15" t="s">
        <v>2509</v>
      </c>
      <c r="Q1557" s="2">
        <v>6</v>
      </c>
      <c r="R1557" s="2">
        <v>3038</v>
      </c>
    </row>
    <row r="1558" spans="14:18" ht="15.75" thickBot="1" x14ac:dyDescent="0.3">
      <c r="N1558" s="25" t="s">
        <v>54</v>
      </c>
      <c r="O1558" s="14" t="s">
        <v>2258</v>
      </c>
      <c r="P1558" s="15" t="s">
        <v>2510</v>
      </c>
      <c r="Q1558" s="2">
        <v>2</v>
      </c>
      <c r="R1558" s="2">
        <v>1022</v>
      </c>
    </row>
    <row r="1559" spans="14:18" ht="15.75" thickBot="1" x14ac:dyDescent="0.3">
      <c r="N1559" s="25" t="s">
        <v>54</v>
      </c>
      <c r="O1559" s="14" t="s">
        <v>2258</v>
      </c>
      <c r="P1559" s="15" t="s">
        <v>2511</v>
      </c>
      <c r="Q1559" s="2">
        <v>12</v>
      </c>
      <c r="R1559" s="2">
        <v>751</v>
      </c>
    </row>
    <row r="1560" spans="14:18" ht="15.75" thickBot="1" x14ac:dyDescent="0.3">
      <c r="N1560" s="25" t="s">
        <v>54</v>
      </c>
      <c r="O1560" s="14" t="s">
        <v>2258</v>
      </c>
      <c r="P1560" s="15" t="s">
        <v>2512</v>
      </c>
      <c r="Q1560" s="2">
        <v>12</v>
      </c>
      <c r="R1560" s="2">
        <v>1053</v>
      </c>
    </row>
    <row r="1561" spans="14:18" ht="15.75" thickBot="1" x14ac:dyDescent="0.3">
      <c r="N1561" s="25" t="s">
        <v>54</v>
      </c>
      <c r="O1561" s="14" t="s">
        <v>2258</v>
      </c>
      <c r="P1561" s="15" t="s">
        <v>2513</v>
      </c>
      <c r="Q1561" s="2">
        <v>11</v>
      </c>
      <c r="R1561" s="2">
        <v>946</v>
      </c>
    </row>
    <row r="1562" spans="14:18" ht="15.75" thickBot="1" x14ac:dyDescent="0.3">
      <c r="N1562" s="25" t="s">
        <v>54</v>
      </c>
      <c r="O1562" s="14" t="s">
        <v>2258</v>
      </c>
      <c r="P1562" s="15" t="s">
        <v>2514</v>
      </c>
      <c r="Q1562" s="2">
        <v>11</v>
      </c>
      <c r="R1562" s="2">
        <v>4004</v>
      </c>
    </row>
    <row r="1563" spans="14:18" ht="15.75" thickBot="1" x14ac:dyDescent="0.3">
      <c r="N1563" s="25" t="s">
        <v>54</v>
      </c>
      <c r="O1563" s="14" t="s">
        <v>2258</v>
      </c>
      <c r="P1563" s="15" t="s">
        <v>2515</v>
      </c>
      <c r="Q1563" s="2">
        <v>1</v>
      </c>
      <c r="R1563" s="2">
        <v>6149</v>
      </c>
    </row>
    <row r="1564" spans="14:18" ht="15.75" thickBot="1" x14ac:dyDescent="0.3">
      <c r="N1564" s="25" t="s">
        <v>54</v>
      </c>
      <c r="O1564" s="14" t="s">
        <v>2258</v>
      </c>
      <c r="P1564" s="15" t="s">
        <v>2516</v>
      </c>
      <c r="Q1564" s="2">
        <v>5</v>
      </c>
      <c r="R1564" s="2">
        <v>5531</v>
      </c>
    </row>
    <row r="1565" spans="14:18" ht="15.75" thickBot="1" x14ac:dyDescent="0.3">
      <c r="N1565" s="25" t="s">
        <v>54</v>
      </c>
      <c r="O1565" s="14" t="s">
        <v>2258</v>
      </c>
      <c r="P1565" s="15" t="s">
        <v>2517</v>
      </c>
      <c r="Q1565" s="2">
        <v>13</v>
      </c>
      <c r="R1565" s="2">
        <v>5820</v>
      </c>
    </row>
    <row r="1566" spans="14:18" ht="15.75" thickBot="1" x14ac:dyDescent="0.3">
      <c r="N1566" s="25" t="s">
        <v>54</v>
      </c>
      <c r="O1566" s="14" t="s">
        <v>2258</v>
      </c>
      <c r="P1566" s="15" t="s">
        <v>2518</v>
      </c>
      <c r="Q1566" s="2">
        <v>4</v>
      </c>
      <c r="R1566" s="2">
        <v>4003</v>
      </c>
    </row>
    <row r="1567" spans="14:18" ht="15.75" thickBot="1" x14ac:dyDescent="0.3">
      <c r="N1567" s="25" t="s">
        <v>54</v>
      </c>
      <c r="O1567" s="14" t="s">
        <v>2258</v>
      </c>
      <c r="P1567" s="15" t="s">
        <v>2519</v>
      </c>
      <c r="Q1567" s="2">
        <v>9</v>
      </c>
      <c r="R1567" s="2">
        <v>5166</v>
      </c>
    </row>
    <row r="1568" spans="14:18" ht="15.75" thickBot="1" x14ac:dyDescent="0.3">
      <c r="N1568" s="25" t="s">
        <v>54</v>
      </c>
      <c r="O1568" s="14" t="s">
        <v>2258</v>
      </c>
      <c r="P1568" s="15" t="s">
        <v>2520</v>
      </c>
      <c r="Q1568" s="2">
        <v>3</v>
      </c>
      <c r="R1568" s="2">
        <v>6017</v>
      </c>
    </row>
    <row r="1569" spans="14:18" ht="15.75" thickBot="1" x14ac:dyDescent="0.3">
      <c r="N1569" s="25" t="s">
        <v>54</v>
      </c>
      <c r="O1569" s="14" t="s">
        <v>2258</v>
      </c>
      <c r="P1569" s="15" t="s">
        <v>2521</v>
      </c>
      <c r="Q1569" s="2">
        <v>6</v>
      </c>
      <c r="R1569" s="2">
        <v>4124</v>
      </c>
    </row>
    <row r="1570" spans="14:18" ht="15.75" thickBot="1" x14ac:dyDescent="0.3">
      <c r="N1570" s="25" t="s">
        <v>54</v>
      </c>
      <c r="O1570" s="14" t="s">
        <v>2258</v>
      </c>
      <c r="P1570" s="15" t="s">
        <v>2522</v>
      </c>
      <c r="Q1570" s="2">
        <v>6</v>
      </c>
      <c r="R1570" s="2">
        <v>5260</v>
      </c>
    </row>
    <row r="1571" spans="14:18" ht="15.75" thickBot="1" x14ac:dyDescent="0.3">
      <c r="N1571" s="25" t="s">
        <v>54</v>
      </c>
      <c r="O1571" s="14" t="s">
        <v>2258</v>
      </c>
      <c r="P1571" s="15" t="s">
        <v>2523</v>
      </c>
      <c r="Q1571" s="2">
        <v>3</v>
      </c>
      <c r="R1571" s="2">
        <v>4002</v>
      </c>
    </row>
    <row r="1572" spans="14:18" ht="15.75" thickBot="1" x14ac:dyDescent="0.3">
      <c r="N1572" s="25" t="s">
        <v>54</v>
      </c>
      <c r="O1572" s="14" t="s">
        <v>2258</v>
      </c>
      <c r="P1572" s="15" t="s">
        <v>2524</v>
      </c>
      <c r="Q1572" s="2">
        <v>8</v>
      </c>
      <c r="R1572" s="2">
        <v>5167</v>
      </c>
    </row>
    <row r="1573" spans="14:18" ht="15.75" thickBot="1" x14ac:dyDescent="0.3">
      <c r="N1573" s="25" t="s">
        <v>54</v>
      </c>
      <c r="O1573" s="14" t="s">
        <v>2258</v>
      </c>
      <c r="P1573" s="15" t="s">
        <v>2525</v>
      </c>
      <c r="Q1573" s="2">
        <v>8</v>
      </c>
      <c r="R1573" s="2">
        <v>5168</v>
      </c>
    </row>
    <row r="1574" spans="14:18" ht="15.75" thickBot="1" x14ac:dyDescent="0.3">
      <c r="N1574" s="25" t="s">
        <v>54</v>
      </c>
      <c r="O1574" s="14" t="s">
        <v>2258</v>
      </c>
      <c r="P1574" s="15" t="s">
        <v>2526</v>
      </c>
      <c r="Q1574" s="2">
        <v>3</v>
      </c>
      <c r="R1574" s="2">
        <v>5125</v>
      </c>
    </row>
    <row r="1575" spans="14:18" ht="15.75" thickBot="1" x14ac:dyDescent="0.3">
      <c r="N1575" s="25" t="s">
        <v>54</v>
      </c>
      <c r="O1575" s="14" t="s">
        <v>2258</v>
      </c>
      <c r="P1575" s="15" t="s">
        <v>2527</v>
      </c>
      <c r="Q1575" s="2">
        <v>12</v>
      </c>
      <c r="R1575" s="2">
        <v>6409</v>
      </c>
    </row>
    <row r="1576" spans="14:18" ht="15.75" thickBot="1" x14ac:dyDescent="0.3">
      <c r="N1576" s="25" t="s">
        <v>54</v>
      </c>
      <c r="O1576" s="14" t="s">
        <v>2258</v>
      </c>
      <c r="P1576" s="15" t="s">
        <v>2528</v>
      </c>
      <c r="Q1576" s="2">
        <v>12</v>
      </c>
      <c r="R1576" s="2">
        <v>5581</v>
      </c>
    </row>
    <row r="1577" spans="14:18" ht="15.75" thickBot="1" x14ac:dyDescent="0.3">
      <c r="N1577" s="25" t="s">
        <v>54</v>
      </c>
      <c r="O1577" s="14" t="s">
        <v>2258</v>
      </c>
      <c r="P1577" s="15" t="s">
        <v>2529</v>
      </c>
      <c r="Q1577" s="2">
        <v>12</v>
      </c>
      <c r="R1577" s="2">
        <v>6624</v>
      </c>
    </row>
    <row r="1578" spans="14:18" ht="15.75" thickBot="1" x14ac:dyDescent="0.3">
      <c r="N1578" s="25" t="s">
        <v>54</v>
      </c>
      <c r="O1578" s="14" t="s">
        <v>2258</v>
      </c>
      <c r="P1578" s="15" t="s">
        <v>2530</v>
      </c>
      <c r="Q1578" s="2">
        <v>12</v>
      </c>
      <c r="R1578" s="2">
        <v>6465</v>
      </c>
    </row>
    <row r="1579" spans="14:18" ht="15.75" thickBot="1" x14ac:dyDescent="0.3">
      <c r="N1579" s="25" t="s">
        <v>54</v>
      </c>
      <c r="O1579" s="14" t="s">
        <v>2258</v>
      </c>
      <c r="P1579" s="15" t="s">
        <v>2531</v>
      </c>
      <c r="Q1579" s="2">
        <v>12</v>
      </c>
      <c r="R1579" s="2">
        <v>5658</v>
      </c>
    </row>
    <row r="1580" spans="14:18" ht="15.75" thickBot="1" x14ac:dyDescent="0.3">
      <c r="N1580" s="25" t="s">
        <v>54</v>
      </c>
      <c r="O1580" s="14" t="s">
        <v>2258</v>
      </c>
      <c r="P1580" s="15" t="s">
        <v>2532</v>
      </c>
      <c r="Q1580" s="2">
        <v>11</v>
      </c>
      <c r="R1580" s="2">
        <v>6498</v>
      </c>
    </row>
    <row r="1581" spans="14:18" ht="15.75" thickBot="1" x14ac:dyDescent="0.3">
      <c r="N1581" s="25" t="s">
        <v>54</v>
      </c>
      <c r="O1581" s="14" t="s">
        <v>2258</v>
      </c>
      <c r="P1581" s="15" t="s">
        <v>2533</v>
      </c>
      <c r="Q1581" s="2">
        <v>2</v>
      </c>
      <c r="R1581" s="2">
        <v>5728</v>
      </c>
    </row>
    <row r="1582" spans="14:18" ht="15.75" thickBot="1" x14ac:dyDescent="0.3">
      <c r="N1582" s="25" t="s">
        <v>54</v>
      </c>
      <c r="O1582" s="14" t="s">
        <v>2258</v>
      </c>
      <c r="P1582" s="15" t="s">
        <v>2534</v>
      </c>
      <c r="Q1582" s="2">
        <v>2</v>
      </c>
      <c r="R1582" s="2">
        <v>4006</v>
      </c>
    </row>
    <row r="1583" spans="14:18" ht="15.75" thickBot="1" x14ac:dyDescent="0.3">
      <c r="N1583" s="25" t="s">
        <v>54</v>
      </c>
      <c r="O1583" s="14" t="s">
        <v>2258</v>
      </c>
      <c r="P1583" s="15" t="s">
        <v>2535</v>
      </c>
      <c r="Q1583" s="2">
        <v>1</v>
      </c>
      <c r="R1583" s="2">
        <v>4841</v>
      </c>
    </row>
    <row r="1584" spans="14:18" ht="15.75" thickBot="1" x14ac:dyDescent="0.3">
      <c r="N1584" s="25" t="s">
        <v>54</v>
      </c>
      <c r="O1584" s="14" t="s">
        <v>2258</v>
      </c>
      <c r="P1584" s="15" t="s">
        <v>2536</v>
      </c>
      <c r="Q1584" s="2">
        <v>7</v>
      </c>
      <c r="R1584" s="2">
        <v>4884</v>
      </c>
    </row>
    <row r="1585" spans="14:18" ht="15.75" thickBot="1" x14ac:dyDescent="0.3">
      <c r="N1585" s="25" t="s">
        <v>54</v>
      </c>
      <c r="O1585" s="14" t="s">
        <v>2258</v>
      </c>
      <c r="P1585" s="15" t="s">
        <v>2537</v>
      </c>
      <c r="Q1585" s="2">
        <v>6</v>
      </c>
      <c r="R1585" s="2">
        <v>5284</v>
      </c>
    </row>
    <row r="1586" spans="14:18" ht="15.75" thickBot="1" x14ac:dyDescent="0.3">
      <c r="N1586" s="25" t="s">
        <v>54</v>
      </c>
      <c r="O1586" s="14" t="s">
        <v>2258</v>
      </c>
      <c r="P1586" s="15" t="s">
        <v>2538</v>
      </c>
      <c r="Q1586" s="2">
        <v>1</v>
      </c>
      <c r="R1586" s="2">
        <v>6769</v>
      </c>
    </row>
    <row r="1587" spans="14:18" ht="15.75" thickBot="1" x14ac:dyDescent="0.3">
      <c r="N1587" s="25" t="s">
        <v>54</v>
      </c>
      <c r="O1587" s="14" t="s">
        <v>2258</v>
      </c>
      <c r="P1587" s="15" t="s">
        <v>2539</v>
      </c>
      <c r="Q1587" s="2">
        <v>1</v>
      </c>
      <c r="R1587" s="2">
        <v>5678</v>
      </c>
    </row>
    <row r="1588" spans="14:18" ht="15.75" thickBot="1" x14ac:dyDescent="0.3">
      <c r="N1588" s="25" t="s">
        <v>54</v>
      </c>
      <c r="O1588" s="14" t="s">
        <v>2258</v>
      </c>
      <c r="P1588" s="15" t="s">
        <v>2540</v>
      </c>
      <c r="Q1588" s="2">
        <v>1</v>
      </c>
      <c r="R1588" s="2">
        <v>6811</v>
      </c>
    </row>
    <row r="1589" spans="14:18" ht="15.75" thickBot="1" x14ac:dyDescent="0.3">
      <c r="N1589" s="25" t="s">
        <v>54</v>
      </c>
      <c r="O1589" s="14" t="s">
        <v>1367</v>
      </c>
      <c r="P1589" s="15" t="s">
        <v>2541</v>
      </c>
      <c r="Q1589" s="2">
        <v>8</v>
      </c>
      <c r="R1589" s="2">
        <v>6580</v>
      </c>
    </row>
    <row r="1590" spans="14:18" ht="15.75" thickBot="1" x14ac:dyDescent="0.3">
      <c r="N1590" s="25" t="s">
        <v>54</v>
      </c>
      <c r="O1590" s="14" t="s">
        <v>1367</v>
      </c>
      <c r="P1590" s="15" t="s">
        <v>2542</v>
      </c>
      <c r="Q1590" s="2">
        <v>1</v>
      </c>
      <c r="R1590" s="2">
        <v>5264</v>
      </c>
    </row>
    <row r="1591" spans="14:18" ht="15.75" thickBot="1" x14ac:dyDescent="0.3">
      <c r="N1591" s="25" t="s">
        <v>54</v>
      </c>
      <c r="O1591" s="14" t="s">
        <v>1367</v>
      </c>
      <c r="P1591" s="15" t="s">
        <v>2543</v>
      </c>
      <c r="Q1591" s="2">
        <v>1</v>
      </c>
      <c r="R1591" s="2">
        <v>4227</v>
      </c>
    </row>
    <row r="1592" spans="14:18" ht="15.75" thickBot="1" x14ac:dyDescent="0.3">
      <c r="N1592" s="25" t="s">
        <v>54</v>
      </c>
      <c r="O1592" s="14" t="s">
        <v>1367</v>
      </c>
      <c r="P1592" s="15" t="s">
        <v>2544</v>
      </c>
      <c r="Q1592" s="2">
        <v>4</v>
      </c>
      <c r="R1592" s="2">
        <v>4228</v>
      </c>
    </row>
    <row r="1593" spans="14:18" ht="15.75" thickBot="1" x14ac:dyDescent="0.3">
      <c r="N1593" s="25" t="s">
        <v>54</v>
      </c>
      <c r="O1593" s="14" t="s">
        <v>1367</v>
      </c>
      <c r="P1593" s="15" t="s">
        <v>2545</v>
      </c>
      <c r="Q1593" s="2">
        <v>4</v>
      </c>
      <c r="R1593" s="2">
        <v>4803</v>
      </c>
    </row>
    <row r="1594" spans="14:18" ht="15.75" thickBot="1" x14ac:dyDescent="0.3">
      <c r="N1594" s="25" t="s">
        <v>54</v>
      </c>
      <c r="O1594" s="14" t="s">
        <v>1367</v>
      </c>
      <c r="P1594" s="15" t="s">
        <v>2546</v>
      </c>
      <c r="Q1594" s="2">
        <v>6</v>
      </c>
      <c r="R1594" s="2">
        <v>6584</v>
      </c>
    </row>
    <row r="1595" spans="14:18" ht="15.75" thickBot="1" x14ac:dyDescent="0.3">
      <c r="N1595" s="25" t="s">
        <v>54</v>
      </c>
      <c r="O1595" s="14" t="s">
        <v>1367</v>
      </c>
      <c r="P1595" s="15" t="s">
        <v>2547</v>
      </c>
      <c r="Q1595" s="2">
        <v>4</v>
      </c>
      <c r="R1595" s="2">
        <v>6411</v>
      </c>
    </row>
    <row r="1596" spans="14:18" ht="15.75" thickBot="1" x14ac:dyDescent="0.3">
      <c r="N1596" s="25" t="s">
        <v>54</v>
      </c>
      <c r="O1596" s="14" t="s">
        <v>1367</v>
      </c>
      <c r="P1596" s="15" t="s">
        <v>2548</v>
      </c>
      <c r="Q1596" s="2">
        <v>3</v>
      </c>
      <c r="R1596" s="2">
        <v>4895</v>
      </c>
    </row>
    <row r="1597" spans="14:18" ht="15.75" thickBot="1" x14ac:dyDescent="0.3">
      <c r="N1597" s="25" t="s">
        <v>54</v>
      </c>
      <c r="O1597" s="14" t="s">
        <v>1367</v>
      </c>
      <c r="P1597" s="15" t="s">
        <v>2549</v>
      </c>
      <c r="Q1597" s="2">
        <v>4</v>
      </c>
      <c r="R1597" s="2">
        <v>6221</v>
      </c>
    </row>
    <row r="1598" spans="14:18" ht="15.75" thickBot="1" x14ac:dyDescent="0.3">
      <c r="N1598" s="25" t="s">
        <v>54</v>
      </c>
      <c r="O1598" s="14" t="s">
        <v>1367</v>
      </c>
      <c r="P1598" s="15" t="s">
        <v>2550</v>
      </c>
      <c r="Q1598" s="2">
        <v>2</v>
      </c>
      <c r="R1598" s="2">
        <v>6586</v>
      </c>
    </row>
    <row r="1599" spans="14:18" ht="15.75" thickBot="1" x14ac:dyDescent="0.3">
      <c r="N1599" s="25" t="s">
        <v>54</v>
      </c>
      <c r="O1599" s="14" t="s">
        <v>1367</v>
      </c>
      <c r="P1599" s="15" t="s">
        <v>2551</v>
      </c>
      <c r="Q1599" s="2">
        <v>7</v>
      </c>
      <c r="R1599" s="2">
        <v>6585</v>
      </c>
    </row>
    <row r="1600" spans="14:18" ht="15.75" thickBot="1" x14ac:dyDescent="0.3">
      <c r="N1600" s="25" t="s">
        <v>54</v>
      </c>
      <c r="O1600" s="14" t="s">
        <v>1367</v>
      </c>
      <c r="P1600" s="15" t="s">
        <v>2552</v>
      </c>
      <c r="Q1600" s="2">
        <v>5</v>
      </c>
      <c r="R1600" s="2">
        <v>6670</v>
      </c>
    </row>
    <row r="1601" spans="14:18" ht="15.75" thickBot="1" x14ac:dyDescent="0.3">
      <c r="N1601" s="25" t="s">
        <v>54</v>
      </c>
      <c r="O1601" s="14" t="s">
        <v>1367</v>
      </c>
      <c r="P1601" s="15" t="s">
        <v>2553</v>
      </c>
      <c r="Q1601" s="2">
        <v>1</v>
      </c>
      <c r="R1601" s="2">
        <v>6671</v>
      </c>
    </row>
    <row r="1602" spans="14:18" ht="15.75" thickBot="1" x14ac:dyDescent="0.3">
      <c r="N1602" s="25" t="s">
        <v>54</v>
      </c>
      <c r="O1602" s="14" t="s">
        <v>1367</v>
      </c>
      <c r="P1602" s="15" t="s">
        <v>2554</v>
      </c>
      <c r="Q1602" s="2">
        <v>3</v>
      </c>
      <c r="R1602" s="2">
        <v>6262</v>
      </c>
    </row>
    <row r="1603" spans="14:18" ht="15.75" thickBot="1" x14ac:dyDescent="0.3">
      <c r="N1603" s="25" t="s">
        <v>54</v>
      </c>
      <c r="O1603" s="14" t="s">
        <v>1367</v>
      </c>
      <c r="P1603" s="15" t="s">
        <v>2555</v>
      </c>
      <c r="Q1603" s="2">
        <v>1</v>
      </c>
      <c r="R1603" s="2">
        <v>6262</v>
      </c>
    </row>
    <row r="1604" spans="14:18" ht="15.75" thickBot="1" x14ac:dyDescent="0.3">
      <c r="N1604" s="25" t="s">
        <v>54</v>
      </c>
      <c r="O1604" s="14" t="s">
        <v>1367</v>
      </c>
      <c r="P1604" s="15" t="s">
        <v>2556</v>
      </c>
      <c r="Q1604" s="2">
        <v>4</v>
      </c>
      <c r="R1604" s="2">
        <v>6262</v>
      </c>
    </row>
    <row r="1605" spans="14:18" ht="15.75" thickBot="1" x14ac:dyDescent="0.3">
      <c r="N1605" s="25" t="s">
        <v>54</v>
      </c>
      <c r="O1605" s="14" t="s">
        <v>1367</v>
      </c>
      <c r="P1605" s="15" t="s">
        <v>2557</v>
      </c>
      <c r="Q1605" s="2">
        <v>6</v>
      </c>
      <c r="R1605" s="2">
        <v>5536</v>
      </c>
    </row>
    <row r="1606" spans="14:18" ht="15.75" thickBot="1" x14ac:dyDescent="0.3">
      <c r="N1606" s="25" t="s">
        <v>54</v>
      </c>
      <c r="O1606" s="14" t="s">
        <v>1367</v>
      </c>
      <c r="P1606" s="15" t="s">
        <v>2558</v>
      </c>
      <c r="Q1606" s="2">
        <v>4</v>
      </c>
      <c r="R1606" s="2">
        <v>6479</v>
      </c>
    </row>
    <row r="1607" spans="14:18" ht="15.75" thickBot="1" x14ac:dyDescent="0.3">
      <c r="N1607" s="25" t="s">
        <v>54</v>
      </c>
      <c r="O1607" s="14" t="s">
        <v>1367</v>
      </c>
      <c r="P1607" s="15" t="s">
        <v>2559</v>
      </c>
      <c r="Q1607" s="2">
        <v>1</v>
      </c>
      <c r="R1607" s="2">
        <v>4144</v>
      </c>
    </row>
    <row r="1608" spans="14:18" ht="15.75" thickBot="1" x14ac:dyDescent="0.3">
      <c r="N1608" s="25" t="s">
        <v>54</v>
      </c>
      <c r="O1608" s="14" t="s">
        <v>1367</v>
      </c>
      <c r="P1608" s="15" t="s">
        <v>2560</v>
      </c>
      <c r="Q1608" s="2">
        <v>4</v>
      </c>
      <c r="R1608" s="2">
        <v>3538</v>
      </c>
    </row>
    <row r="1609" spans="14:18" ht="15.75" thickBot="1" x14ac:dyDescent="0.3">
      <c r="N1609" s="25" t="s">
        <v>54</v>
      </c>
      <c r="O1609" s="14" t="s">
        <v>1367</v>
      </c>
      <c r="P1609" s="15" t="s">
        <v>2561</v>
      </c>
      <c r="Q1609" s="2">
        <v>4</v>
      </c>
      <c r="R1609" s="2">
        <v>3532</v>
      </c>
    </row>
    <row r="1610" spans="14:18" ht="15.75" thickBot="1" x14ac:dyDescent="0.3">
      <c r="N1610" s="25" t="s">
        <v>54</v>
      </c>
      <c r="O1610" s="14" t="s">
        <v>1367</v>
      </c>
      <c r="P1610" s="15" t="s">
        <v>2562</v>
      </c>
      <c r="Q1610" s="2">
        <v>7</v>
      </c>
      <c r="R1610" s="2">
        <v>3570</v>
      </c>
    </row>
    <row r="1611" spans="14:18" ht="15.75" thickBot="1" x14ac:dyDescent="0.3">
      <c r="N1611" s="25" t="s">
        <v>54</v>
      </c>
      <c r="O1611" s="14" t="s">
        <v>1367</v>
      </c>
      <c r="P1611" s="15" t="s">
        <v>2563</v>
      </c>
      <c r="Q1611" s="2">
        <v>5</v>
      </c>
      <c r="R1611" s="2">
        <v>3599</v>
      </c>
    </row>
    <row r="1612" spans="14:18" ht="15.75" thickBot="1" x14ac:dyDescent="0.3">
      <c r="N1612" s="25" t="s">
        <v>54</v>
      </c>
      <c r="O1612" s="14" t="s">
        <v>1367</v>
      </c>
      <c r="P1612" s="15" t="s">
        <v>2564</v>
      </c>
      <c r="Q1612" s="2">
        <v>5</v>
      </c>
      <c r="R1612" s="2">
        <v>3672</v>
      </c>
    </row>
    <row r="1613" spans="14:18" ht="15.75" thickBot="1" x14ac:dyDescent="0.3">
      <c r="N1613" s="25" t="s">
        <v>54</v>
      </c>
      <c r="O1613" s="14" t="s">
        <v>1367</v>
      </c>
      <c r="P1613" s="15" t="s">
        <v>2565</v>
      </c>
      <c r="Q1613" s="2">
        <v>5</v>
      </c>
      <c r="R1613" s="2">
        <v>3541</v>
      </c>
    </row>
    <row r="1614" spans="14:18" ht="15.75" thickBot="1" x14ac:dyDescent="0.3">
      <c r="N1614" s="25" t="s">
        <v>54</v>
      </c>
      <c r="O1614" s="14" t="s">
        <v>1367</v>
      </c>
      <c r="P1614" s="15" t="s">
        <v>2566</v>
      </c>
      <c r="Q1614" s="2">
        <v>3</v>
      </c>
      <c r="R1614" s="2">
        <v>3543</v>
      </c>
    </row>
    <row r="1615" spans="14:18" ht="15.75" thickBot="1" x14ac:dyDescent="0.3">
      <c r="N1615" s="25" t="s">
        <v>54</v>
      </c>
      <c r="O1615" s="14" t="s">
        <v>1367</v>
      </c>
      <c r="P1615" s="15" t="s">
        <v>2567</v>
      </c>
      <c r="Q1615" s="2">
        <v>7</v>
      </c>
      <c r="R1615" s="2">
        <v>3648</v>
      </c>
    </row>
    <row r="1616" spans="14:18" ht="15.75" thickBot="1" x14ac:dyDescent="0.3">
      <c r="N1616" s="25" t="s">
        <v>54</v>
      </c>
      <c r="O1616" s="14" t="s">
        <v>1367</v>
      </c>
      <c r="P1616" s="15" t="s">
        <v>2568</v>
      </c>
      <c r="Q1616" s="2">
        <v>2</v>
      </c>
      <c r="R1616" s="2">
        <v>3683</v>
      </c>
    </row>
    <row r="1617" spans="14:18" ht="15.75" thickBot="1" x14ac:dyDescent="0.3">
      <c r="N1617" s="25" t="s">
        <v>54</v>
      </c>
      <c r="O1617" s="14" t="s">
        <v>1367</v>
      </c>
      <c r="P1617" s="15" t="s">
        <v>2569</v>
      </c>
      <c r="Q1617" s="2">
        <v>8</v>
      </c>
      <c r="R1617" s="2">
        <v>5037</v>
      </c>
    </row>
    <row r="1618" spans="14:18" ht="15.75" thickBot="1" x14ac:dyDescent="0.3">
      <c r="N1618" s="25" t="s">
        <v>54</v>
      </c>
      <c r="O1618" s="14" t="s">
        <v>1367</v>
      </c>
      <c r="P1618" s="15" t="s">
        <v>2570</v>
      </c>
      <c r="Q1618" s="2">
        <v>6</v>
      </c>
      <c r="R1618" s="2">
        <v>3557</v>
      </c>
    </row>
    <row r="1619" spans="14:18" ht="15.75" thickBot="1" x14ac:dyDescent="0.3">
      <c r="N1619" s="25" t="s">
        <v>54</v>
      </c>
      <c r="O1619" s="14" t="s">
        <v>1367</v>
      </c>
      <c r="P1619" s="15" t="s">
        <v>2571</v>
      </c>
      <c r="Q1619" s="2">
        <v>6</v>
      </c>
      <c r="R1619" s="2">
        <v>3554</v>
      </c>
    </row>
    <row r="1620" spans="14:18" ht="15.75" thickBot="1" x14ac:dyDescent="0.3">
      <c r="N1620" s="25" t="s">
        <v>54</v>
      </c>
      <c r="O1620" s="14" t="s">
        <v>1367</v>
      </c>
      <c r="P1620" s="15" t="s">
        <v>2572</v>
      </c>
      <c r="Q1620" s="2">
        <v>6</v>
      </c>
      <c r="R1620" s="2">
        <v>3556</v>
      </c>
    </row>
    <row r="1621" spans="14:18" ht="15.75" thickBot="1" x14ac:dyDescent="0.3">
      <c r="N1621" s="25" t="s">
        <v>54</v>
      </c>
      <c r="O1621" s="14" t="s">
        <v>1367</v>
      </c>
      <c r="P1621" s="15" t="s">
        <v>2573</v>
      </c>
      <c r="Q1621" s="2">
        <v>1</v>
      </c>
      <c r="R1621" s="2">
        <v>3663</v>
      </c>
    </row>
    <row r="1622" spans="14:18" ht="15.75" thickBot="1" x14ac:dyDescent="0.3">
      <c r="N1622" s="25" t="s">
        <v>54</v>
      </c>
      <c r="O1622" s="14" t="s">
        <v>1367</v>
      </c>
      <c r="P1622" s="15" t="s">
        <v>2574</v>
      </c>
      <c r="Q1622" s="2">
        <v>1</v>
      </c>
      <c r="R1622" s="2">
        <v>3600</v>
      </c>
    </row>
    <row r="1623" spans="14:18" ht="15.75" thickBot="1" x14ac:dyDescent="0.3">
      <c r="N1623" s="25" t="s">
        <v>54</v>
      </c>
      <c r="O1623" s="14" t="s">
        <v>1367</v>
      </c>
      <c r="P1623" s="15" t="s">
        <v>2575</v>
      </c>
      <c r="Q1623" s="2">
        <v>1</v>
      </c>
      <c r="R1623" s="2">
        <v>3571</v>
      </c>
    </row>
    <row r="1624" spans="14:18" ht="15.75" thickBot="1" x14ac:dyDescent="0.3">
      <c r="N1624" s="25" t="s">
        <v>54</v>
      </c>
      <c r="O1624" s="14" t="s">
        <v>1367</v>
      </c>
      <c r="P1624" s="15" t="s">
        <v>2576</v>
      </c>
      <c r="Q1624" s="2">
        <v>7</v>
      </c>
      <c r="R1624" s="2">
        <v>3596</v>
      </c>
    </row>
    <row r="1625" spans="14:18" ht="15.75" thickBot="1" x14ac:dyDescent="0.3">
      <c r="N1625" s="25" t="s">
        <v>54</v>
      </c>
      <c r="O1625" s="14" t="s">
        <v>1367</v>
      </c>
      <c r="P1625" s="15" t="s">
        <v>2577</v>
      </c>
      <c r="Q1625" s="2">
        <v>8</v>
      </c>
      <c r="R1625" s="2">
        <v>5528</v>
      </c>
    </row>
    <row r="1626" spans="14:18" ht="15.75" thickBot="1" x14ac:dyDescent="0.3">
      <c r="N1626" s="25" t="s">
        <v>54</v>
      </c>
      <c r="O1626" s="14" t="s">
        <v>1367</v>
      </c>
      <c r="P1626" s="15" t="s">
        <v>2578</v>
      </c>
      <c r="Q1626" s="2">
        <v>5</v>
      </c>
      <c r="R1626" s="2">
        <v>3569</v>
      </c>
    </row>
    <row r="1627" spans="14:18" ht="15.75" thickBot="1" x14ac:dyDescent="0.3">
      <c r="N1627" s="25" t="s">
        <v>54</v>
      </c>
      <c r="O1627" s="14" t="s">
        <v>1367</v>
      </c>
      <c r="P1627" s="15" t="s">
        <v>2579</v>
      </c>
      <c r="Q1627" s="2">
        <v>1</v>
      </c>
      <c r="R1627" s="2">
        <v>3610</v>
      </c>
    </row>
    <row r="1628" spans="14:18" ht="15.75" thickBot="1" x14ac:dyDescent="0.3">
      <c r="N1628" s="25" t="s">
        <v>54</v>
      </c>
      <c r="O1628" s="14" t="s">
        <v>1367</v>
      </c>
      <c r="P1628" s="15" t="s">
        <v>2580</v>
      </c>
      <c r="Q1628" s="2">
        <v>1</v>
      </c>
      <c r="R1628" s="2">
        <v>3579</v>
      </c>
    </row>
    <row r="1629" spans="14:18" ht="15.75" thickBot="1" x14ac:dyDescent="0.3">
      <c r="N1629" s="25" t="s">
        <v>54</v>
      </c>
      <c r="O1629" s="14" t="s">
        <v>1367</v>
      </c>
      <c r="P1629" s="15" t="s">
        <v>2581</v>
      </c>
      <c r="Q1629" s="2">
        <v>3</v>
      </c>
      <c r="R1629" s="2">
        <v>3574</v>
      </c>
    </row>
    <row r="1630" spans="14:18" ht="15.75" thickBot="1" x14ac:dyDescent="0.3">
      <c r="N1630" s="25" t="s">
        <v>54</v>
      </c>
      <c r="O1630" s="14" t="s">
        <v>1367</v>
      </c>
      <c r="P1630" s="15" t="s">
        <v>2582</v>
      </c>
      <c r="Q1630" s="2">
        <v>3</v>
      </c>
      <c r="R1630" s="2">
        <v>3688</v>
      </c>
    </row>
    <row r="1631" spans="14:18" ht="15.75" thickBot="1" x14ac:dyDescent="0.3">
      <c r="N1631" s="25" t="s">
        <v>54</v>
      </c>
      <c r="O1631" s="14" t="s">
        <v>1367</v>
      </c>
      <c r="P1631" s="15" t="s">
        <v>2583</v>
      </c>
      <c r="Q1631" s="2">
        <v>3</v>
      </c>
      <c r="R1631" s="2">
        <v>3568</v>
      </c>
    </row>
    <row r="1632" spans="14:18" ht="15.75" thickBot="1" x14ac:dyDescent="0.3">
      <c r="N1632" s="25" t="s">
        <v>54</v>
      </c>
      <c r="O1632" s="14" t="s">
        <v>1367</v>
      </c>
      <c r="P1632" s="15" t="s">
        <v>2584</v>
      </c>
      <c r="Q1632" s="2">
        <v>3</v>
      </c>
      <c r="R1632" s="2">
        <v>3684</v>
      </c>
    </row>
    <row r="1633" spans="14:18" ht="15.75" thickBot="1" x14ac:dyDescent="0.3">
      <c r="N1633" s="25" t="s">
        <v>54</v>
      </c>
      <c r="O1633" s="14" t="s">
        <v>1367</v>
      </c>
      <c r="P1633" s="15" t="s">
        <v>2585</v>
      </c>
      <c r="Q1633" s="2">
        <v>3</v>
      </c>
      <c r="R1633" s="2">
        <v>3573</v>
      </c>
    </row>
    <row r="1634" spans="14:18" ht="15.75" thickBot="1" x14ac:dyDescent="0.3">
      <c r="N1634" s="25" t="s">
        <v>54</v>
      </c>
      <c r="O1634" s="14" t="s">
        <v>1367</v>
      </c>
      <c r="P1634" s="15" t="s">
        <v>2586</v>
      </c>
      <c r="Q1634" s="2">
        <v>3</v>
      </c>
      <c r="R1634" s="2">
        <v>4796</v>
      </c>
    </row>
    <row r="1635" spans="14:18" ht="15.75" thickBot="1" x14ac:dyDescent="0.3">
      <c r="N1635" s="25" t="s">
        <v>54</v>
      </c>
      <c r="O1635" s="14" t="s">
        <v>1367</v>
      </c>
      <c r="P1635" s="15" t="s">
        <v>2587</v>
      </c>
      <c r="Q1635" s="2">
        <v>3</v>
      </c>
      <c r="R1635" s="2">
        <v>3650</v>
      </c>
    </row>
    <row r="1636" spans="14:18" ht="15.75" thickBot="1" x14ac:dyDescent="0.3">
      <c r="N1636" s="25" t="s">
        <v>54</v>
      </c>
      <c r="O1636" s="14" t="s">
        <v>1367</v>
      </c>
      <c r="P1636" s="15" t="s">
        <v>2588</v>
      </c>
      <c r="Q1636" s="2">
        <v>3</v>
      </c>
      <c r="R1636" s="2">
        <v>3559</v>
      </c>
    </row>
    <row r="1637" spans="14:18" ht="15.75" thickBot="1" x14ac:dyDescent="0.3">
      <c r="N1637" s="25" t="s">
        <v>54</v>
      </c>
      <c r="O1637" s="14" t="s">
        <v>1367</v>
      </c>
      <c r="P1637" s="15" t="s">
        <v>2589</v>
      </c>
      <c r="Q1637" s="2">
        <v>6</v>
      </c>
      <c r="R1637" s="2">
        <v>3627</v>
      </c>
    </row>
    <row r="1638" spans="14:18" ht="15.75" thickBot="1" x14ac:dyDescent="0.3">
      <c r="N1638" s="25" t="s">
        <v>54</v>
      </c>
      <c r="O1638" s="14" t="s">
        <v>1367</v>
      </c>
      <c r="P1638" s="15" t="s">
        <v>2590</v>
      </c>
      <c r="Q1638" s="2">
        <v>7</v>
      </c>
      <c r="R1638" s="2">
        <v>3677</v>
      </c>
    </row>
    <row r="1639" spans="14:18" ht="15.75" thickBot="1" x14ac:dyDescent="0.3">
      <c r="N1639" s="25" t="s">
        <v>54</v>
      </c>
      <c r="O1639" s="14" t="s">
        <v>1367</v>
      </c>
      <c r="P1639" s="15" t="s">
        <v>2591</v>
      </c>
      <c r="Q1639" s="2">
        <v>4</v>
      </c>
      <c r="R1639" s="2">
        <v>3646</v>
      </c>
    </row>
    <row r="1640" spans="14:18" ht="15.75" thickBot="1" x14ac:dyDescent="0.3">
      <c r="N1640" s="25" t="s">
        <v>54</v>
      </c>
      <c r="O1640" s="14" t="s">
        <v>1367</v>
      </c>
      <c r="P1640" s="15" t="s">
        <v>2592</v>
      </c>
      <c r="Q1640" s="2">
        <v>3</v>
      </c>
      <c r="R1640" s="2">
        <v>3583</v>
      </c>
    </row>
    <row r="1641" spans="14:18" ht="15.75" thickBot="1" x14ac:dyDescent="0.3">
      <c r="N1641" s="25" t="s">
        <v>54</v>
      </c>
      <c r="O1641" s="14" t="s">
        <v>1367</v>
      </c>
      <c r="P1641" s="15" t="s">
        <v>2593</v>
      </c>
      <c r="Q1641" s="2">
        <v>7</v>
      </c>
      <c r="R1641" s="2">
        <v>3580</v>
      </c>
    </row>
    <row r="1642" spans="14:18" ht="15.75" thickBot="1" x14ac:dyDescent="0.3">
      <c r="N1642" s="25" t="s">
        <v>54</v>
      </c>
      <c r="O1642" s="14" t="s">
        <v>1367</v>
      </c>
      <c r="P1642" s="15" t="s">
        <v>2594</v>
      </c>
      <c r="Q1642" s="2">
        <v>8</v>
      </c>
      <c r="R1642" s="2">
        <v>3653</v>
      </c>
    </row>
    <row r="1643" spans="14:18" ht="15.75" thickBot="1" x14ac:dyDescent="0.3">
      <c r="N1643" s="25" t="s">
        <v>54</v>
      </c>
      <c r="O1643" s="14" t="s">
        <v>1367</v>
      </c>
      <c r="P1643" s="15" t="s">
        <v>2595</v>
      </c>
      <c r="Q1643" s="2">
        <v>1</v>
      </c>
      <c r="R1643" s="2">
        <v>3595</v>
      </c>
    </row>
    <row r="1644" spans="14:18" ht="15.75" thickBot="1" x14ac:dyDescent="0.3">
      <c r="N1644" s="25" t="s">
        <v>54</v>
      </c>
      <c r="O1644" s="14" t="s">
        <v>1367</v>
      </c>
      <c r="P1644" s="15" t="s">
        <v>2596</v>
      </c>
      <c r="Q1644" s="2">
        <v>1</v>
      </c>
      <c r="R1644" s="2">
        <v>3601</v>
      </c>
    </row>
    <row r="1645" spans="14:18" ht="15.75" thickBot="1" x14ac:dyDescent="0.3">
      <c r="N1645" s="25" t="s">
        <v>54</v>
      </c>
      <c r="O1645" s="14" t="s">
        <v>1367</v>
      </c>
      <c r="P1645" s="15" t="s">
        <v>2597</v>
      </c>
      <c r="Q1645" s="2">
        <v>1</v>
      </c>
      <c r="R1645" s="2">
        <v>4795</v>
      </c>
    </row>
    <row r="1646" spans="14:18" ht="15.75" thickBot="1" x14ac:dyDescent="0.3">
      <c r="N1646" s="25" t="s">
        <v>54</v>
      </c>
      <c r="O1646" s="14" t="s">
        <v>1367</v>
      </c>
      <c r="P1646" s="15" t="s">
        <v>2598</v>
      </c>
      <c r="Q1646" s="2">
        <v>8</v>
      </c>
      <c r="R1646" s="2">
        <v>3674</v>
      </c>
    </row>
    <row r="1647" spans="14:18" ht="15.75" thickBot="1" x14ac:dyDescent="0.3">
      <c r="N1647" s="25" t="s">
        <v>54</v>
      </c>
      <c r="O1647" s="14" t="s">
        <v>1367</v>
      </c>
      <c r="P1647" s="15" t="s">
        <v>2599</v>
      </c>
      <c r="Q1647" s="2">
        <v>2</v>
      </c>
      <c r="R1647" s="2">
        <v>3686</v>
      </c>
    </row>
    <row r="1648" spans="14:18" ht="15.75" thickBot="1" x14ac:dyDescent="0.3">
      <c r="N1648" s="25" t="s">
        <v>54</v>
      </c>
      <c r="O1648" s="14" t="s">
        <v>1367</v>
      </c>
      <c r="P1648" s="15" t="s">
        <v>2600</v>
      </c>
      <c r="Q1648" s="2">
        <v>7</v>
      </c>
      <c r="R1648" s="2">
        <v>3670</v>
      </c>
    </row>
    <row r="1649" spans="14:18" ht="15.75" thickBot="1" x14ac:dyDescent="0.3">
      <c r="N1649" s="25" t="s">
        <v>54</v>
      </c>
      <c r="O1649" s="14" t="s">
        <v>1367</v>
      </c>
      <c r="P1649" s="15" t="s">
        <v>2601</v>
      </c>
      <c r="Q1649" s="2">
        <v>3</v>
      </c>
      <c r="R1649" s="2">
        <v>3572</v>
      </c>
    </row>
    <row r="1650" spans="14:18" ht="15.75" thickBot="1" x14ac:dyDescent="0.3">
      <c r="N1650" s="25" t="s">
        <v>54</v>
      </c>
      <c r="O1650" s="14" t="s">
        <v>1367</v>
      </c>
      <c r="P1650" s="15" t="s">
        <v>2602</v>
      </c>
      <c r="Q1650" s="2">
        <v>6</v>
      </c>
      <c r="R1650" s="2">
        <v>3631</v>
      </c>
    </row>
    <row r="1651" spans="14:18" ht="15.75" thickBot="1" x14ac:dyDescent="0.3">
      <c r="N1651" s="25" t="s">
        <v>54</v>
      </c>
      <c r="O1651" s="14" t="s">
        <v>1367</v>
      </c>
      <c r="P1651" s="15" t="s">
        <v>2603</v>
      </c>
      <c r="Q1651" s="2">
        <v>7</v>
      </c>
      <c r="R1651" s="2">
        <v>3647</v>
      </c>
    </row>
    <row r="1652" spans="14:18" ht="15.75" thickBot="1" x14ac:dyDescent="0.3">
      <c r="N1652" s="25" t="s">
        <v>54</v>
      </c>
      <c r="O1652" s="14" t="s">
        <v>1367</v>
      </c>
      <c r="P1652" s="15" t="s">
        <v>2604</v>
      </c>
      <c r="Q1652" s="2">
        <v>5</v>
      </c>
      <c r="R1652" s="2">
        <v>3528</v>
      </c>
    </row>
    <row r="1653" spans="14:18" ht="15.75" thickBot="1" x14ac:dyDescent="0.3">
      <c r="N1653" s="25" t="s">
        <v>54</v>
      </c>
      <c r="O1653" s="14" t="s">
        <v>1367</v>
      </c>
      <c r="P1653" s="15" t="s">
        <v>2605</v>
      </c>
      <c r="Q1653" s="2">
        <v>7</v>
      </c>
      <c r="R1653" s="2">
        <v>3531</v>
      </c>
    </row>
    <row r="1654" spans="14:18" ht="15.75" thickBot="1" x14ac:dyDescent="0.3">
      <c r="N1654" s="25" t="s">
        <v>54</v>
      </c>
      <c r="O1654" s="14" t="s">
        <v>1367</v>
      </c>
      <c r="P1654" s="15" t="s">
        <v>2606</v>
      </c>
      <c r="Q1654" s="2">
        <v>7</v>
      </c>
      <c r="R1654" s="2">
        <v>3598</v>
      </c>
    </row>
    <row r="1655" spans="14:18" ht="15.75" thickBot="1" x14ac:dyDescent="0.3">
      <c r="N1655" s="25" t="s">
        <v>54</v>
      </c>
      <c r="O1655" s="14" t="s">
        <v>1367</v>
      </c>
      <c r="P1655" s="15" t="s">
        <v>2607</v>
      </c>
      <c r="Q1655" s="2">
        <v>2</v>
      </c>
      <c r="R1655" s="2">
        <v>3615</v>
      </c>
    </row>
    <row r="1656" spans="14:18" ht="15.75" thickBot="1" x14ac:dyDescent="0.3">
      <c r="N1656" s="25" t="s">
        <v>54</v>
      </c>
      <c r="O1656" s="14" t="s">
        <v>1367</v>
      </c>
      <c r="P1656" s="15" t="s">
        <v>2608</v>
      </c>
      <c r="Q1656" s="2">
        <v>4</v>
      </c>
      <c r="R1656" s="2">
        <v>3605</v>
      </c>
    </row>
    <row r="1657" spans="14:18" ht="15.75" thickBot="1" x14ac:dyDescent="0.3">
      <c r="N1657" s="25" t="s">
        <v>54</v>
      </c>
      <c r="O1657" s="14" t="s">
        <v>1367</v>
      </c>
      <c r="P1657" s="15" t="s">
        <v>2609</v>
      </c>
      <c r="Q1657" s="2">
        <v>7</v>
      </c>
      <c r="R1657" s="2">
        <v>3626</v>
      </c>
    </row>
    <row r="1658" spans="14:18" ht="15.75" thickBot="1" x14ac:dyDescent="0.3">
      <c r="N1658" s="25" t="s">
        <v>54</v>
      </c>
      <c r="O1658" s="14" t="s">
        <v>1367</v>
      </c>
      <c r="P1658" s="15" t="s">
        <v>2610</v>
      </c>
      <c r="Q1658" s="2">
        <v>4</v>
      </c>
      <c r="R1658" s="2">
        <v>3553</v>
      </c>
    </row>
    <row r="1659" spans="14:18" ht="15.75" thickBot="1" x14ac:dyDescent="0.3">
      <c r="N1659" s="25" t="s">
        <v>54</v>
      </c>
      <c r="O1659" s="14" t="s">
        <v>1367</v>
      </c>
      <c r="P1659" s="15" t="s">
        <v>2611</v>
      </c>
      <c r="Q1659" s="2">
        <v>6</v>
      </c>
      <c r="R1659" s="2">
        <v>3542</v>
      </c>
    </row>
    <row r="1660" spans="14:18" ht="15.75" thickBot="1" x14ac:dyDescent="0.3">
      <c r="N1660" s="25" t="s">
        <v>54</v>
      </c>
      <c r="O1660" s="14" t="s">
        <v>1367</v>
      </c>
      <c r="P1660" s="15" t="s">
        <v>2612</v>
      </c>
      <c r="Q1660" s="2">
        <v>6</v>
      </c>
      <c r="R1660" s="2">
        <v>3586</v>
      </c>
    </row>
    <row r="1661" spans="14:18" ht="15.75" thickBot="1" x14ac:dyDescent="0.3">
      <c r="N1661" s="25" t="s">
        <v>54</v>
      </c>
      <c r="O1661" s="14" t="s">
        <v>1367</v>
      </c>
      <c r="P1661" s="15" t="s">
        <v>2613</v>
      </c>
      <c r="Q1661" s="2">
        <v>5</v>
      </c>
      <c r="R1661" s="2">
        <v>3594</v>
      </c>
    </row>
    <row r="1662" spans="14:18" ht="15.75" thickBot="1" x14ac:dyDescent="0.3">
      <c r="N1662" s="25" t="s">
        <v>54</v>
      </c>
      <c r="O1662" s="14" t="s">
        <v>1367</v>
      </c>
      <c r="P1662" s="15" t="s">
        <v>2614</v>
      </c>
      <c r="Q1662" s="2">
        <v>4</v>
      </c>
      <c r="R1662" s="2">
        <v>3608</v>
      </c>
    </row>
    <row r="1663" spans="14:18" ht="15.75" thickBot="1" x14ac:dyDescent="0.3">
      <c r="N1663" s="25" t="s">
        <v>54</v>
      </c>
      <c r="O1663" s="14" t="s">
        <v>1367</v>
      </c>
      <c r="P1663" s="15" t="s">
        <v>2615</v>
      </c>
      <c r="Q1663" s="2">
        <v>3</v>
      </c>
      <c r="R1663" s="2">
        <v>5327</v>
      </c>
    </row>
    <row r="1664" spans="14:18" ht="15.75" thickBot="1" x14ac:dyDescent="0.3">
      <c r="N1664" s="25" t="s">
        <v>54</v>
      </c>
      <c r="O1664" s="14" t="s">
        <v>1367</v>
      </c>
      <c r="P1664" s="15" t="s">
        <v>2616</v>
      </c>
      <c r="Q1664" s="2">
        <v>4</v>
      </c>
      <c r="R1664" s="2">
        <v>3611</v>
      </c>
    </row>
    <row r="1665" spans="14:18" ht="15.75" thickBot="1" x14ac:dyDescent="0.3">
      <c r="N1665" s="25" t="s">
        <v>54</v>
      </c>
      <c r="O1665" s="14" t="s">
        <v>1367</v>
      </c>
      <c r="P1665" s="15" t="s">
        <v>2617</v>
      </c>
      <c r="Q1665" s="2">
        <v>2</v>
      </c>
      <c r="R1665" s="2">
        <v>3632</v>
      </c>
    </row>
    <row r="1666" spans="14:18" ht="15.75" thickBot="1" x14ac:dyDescent="0.3">
      <c r="N1666" s="25" t="s">
        <v>54</v>
      </c>
      <c r="O1666" s="14" t="s">
        <v>1367</v>
      </c>
      <c r="P1666" s="15" t="s">
        <v>2618</v>
      </c>
      <c r="Q1666" s="2">
        <v>5</v>
      </c>
      <c r="R1666" s="2">
        <v>3673</v>
      </c>
    </row>
    <row r="1667" spans="14:18" ht="15.75" thickBot="1" x14ac:dyDescent="0.3">
      <c r="N1667" s="25" t="s">
        <v>54</v>
      </c>
      <c r="O1667" s="14" t="s">
        <v>1367</v>
      </c>
      <c r="P1667" s="15" t="s">
        <v>2619</v>
      </c>
      <c r="Q1667" s="2">
        <v>6</v>
      </c>
      <c r="R1667" s="2">
        <v>5649</v>
      </c>
    </row>
    <row r="1668" spans="14:18" ht="15.75" thickBot="1" x14ac:dyDescent="0.3">
      <c r="N1668" s="25" t="s">
        <v>54</v>
      </c>
      <c r="O1668" s="14" t="s">
        <v>1367</v>
      </c>
      <c r="P1668" s="15" t="s">
        <v>2620</v>
      </c>
      <c r="Q1668" s="2">
        <v>3</v>
      </c>
      <c r="R1668" s="2">
        <v>3693</v>
      </c>
    </row>
    <row r="1669" spans="14:18" ht="15.75" thickBot="1" x14ac:dyDescent="0.3">
      <c r="N1669" s="25" t="s">
        <v>54</v>
      </c>
      <c r="O1669" s="14" t="s">
        <v>1367</v>
      </c>
      <c r="P1669" s="15" t="s">
        <v>2621</v>
      </c>
      <c r="Q1669" s="2">
        <v>1</v>
      </c>
      <c r="R1669" s="2">
        <v>3612</v>
      </c>
    </row>
    <row r="1670" spans="14:18" ht="15.75" thickBot="1" x14ac:dyDescent="0.3">
      <c r="N1670" s="25" t="s">
        <v>54</v>
      </c>
      <c r="O1670" s="14" t="s">
        <v>1367</v>
      </c>
      <c r="P1670" s="15" t="s">
        <v>2622</v>
      </c>
      <c r="Q1670" s="2">
        <v>6</v>
      </c>
      <c r="R1670" s="2">
        <v>5727</v>
      </c>
    </row>
    <row r="1671" spans="14:18" ht="15.75" thickBot="1" x14ac:dyDescent="0.3">
      <c r="N1671" s="25" t="s">
        <v>54</v>
      </c>
      <c r="O1671" s="14" t="s">
        <v>1367</v>
      </c>
      <c r="P1671" s="15" t="s">
        <v>2623</v>
      </c>
      <c r="Q1671" s="2">
        <v>6</v>
      </c>
      <c r="R1671" s="2">
        <v>3614</v>
      </c>
    </row>
    <row r="1672" spans="14:18" ht="15.75" thickBot="1" x14ac:dyDescent="0.3">
      <c r="N1672" s="25" t="s">
        <v>54</v>
      </c>
      <c r="O1672" s="14" t="s">
        <v>1367</v>
      </c>
      <c r="P1672" s="15" t="s">
        <v>2624</v>
      </c>
      <c r="Q1672" s="2">
        <v>8</v>
      </c>
      <c r="R1672" s="2">
        <v>3585</v>
      </c>
    </row>
    <row r="1673" spans="14:18" ht="15.75" thickBot="1" x14ac:dyDescent="0.3">
      <c r="N1673" s="25" t="s">
        <v>54</v>
      </c>
      <c r="O1673" s="14" t="s">
        <v>1367</v>
      </c>
      <c r="P1673" s="15" t="s">
        <v>2625</v>
      </c>
      <c r="Q1673" s="2">
        <v>2</v>
      </c>
      <c r="R1673" s="2">
        <v>3687</v>
      </c>
    </row>
    <row r="1674" spans="14:18" ht="15.75" thickBot="1" x14ac:dyDescent="0.3">
      <c r="N1674" s="25" t="s">
        <v>54</v>
      </c>
      <c r="O1674" s="14" t="s">
        <v>1367</v>
      </c>
      <c r="P1674" s="15" t="s">
        <v>2626</v>
      </c>
      <c r="Q1674" s="2">
        <v>3</v>
      </c>
      <c r="R1674" s="2">
        <v>3679</v>
      </c>
    </row>
    <row r="1675" spans="14:18" ht="15.75" thickBot="1" x14ac:dyDescent="0.3">
      <c r="N1675" s="25" t="s">
        <v>54</v>
      </c>
      <c r="O1675" s="14" t="s">
        <v>1367</v>
      </c>
      <c r="P1675" s="15" t="s">
        <v>2627</v>
      </c>
      <c r="Q1675" s="2">
        <v>2</v>
      </c>
      <c r="R1675" s="2">
        <v>3641</v>
      </c>
    </row>
    <row r="1676" spans="14:18" ht="15.75" thickBot="1" x14ac:dyDescent="0.3">
      <c r="N1676" s="25" t="s">
        <v>54</v>
      </c>
      <c r="O1676" s="14" t="s">
        <v>1367</v>
      </c>
      <c r="P1676" s="15" t="s">
        <v>2628</v>
      </c>
      <c r="Q1676" s="2">
        <v>6</v>
      </c>
      <c r="R1676" s="2">
        <v>3637</v>
      </c>
    </row>
    <row r="1677" spans="14:18" ht="15.75" thickBot="1" x14ac:dyDescent="0.3">
      <c r="N1677" s="25" t="s">
        <v>54</v>
      </c>
      <c r="O1677" s="14" t="s">
        <v>1367</v>
      </c>
      <c r="P1677" s="15" t="s">
        <v>2629</v>
      </c>
      <c r="Q1677" s="2">
        <v>7</v>
      </c>
      <c r="R1677" s="2">
        <v>3649</v>
      </c>
    </row>
    <row r="1678" spans="14:18" ht="15.75" thickBot="1" x14ac:dyDescent="0.3">
      <c r="N1678" s="25" t="s">
        <v>54</v>
      </c>
      <c r="O1678" s="14" t="s">
        <v>1367</v>
      </c>
      <c r="P1678" s="15" t="s">
        <v>2630</v>
      </c>
      <c r="Q1678" s="2">
        <v>6</v>
      </c>
      <c r="R1678" s="2">
        <v>3620</v>
      </c>
    </row>
    <row r="1679" spans="14:18" ht="15.75" thickBot="1" x14ac:dyDescent="0.3">
      <c r="N1679" s="25" t="s">
        <v>54</v>
      </c>
      <c r="O1679" s="14" t="s">
        <v>1367</v>
      </c>
      <c r="P1679" s="15" t="s">
        <v>2631</v>
      </c>
      <c r="Q1679" s="2">
        <v>7</v>
      </c>
      <c r="R1679" s="2">
        <v>5039</v>
      </c>
    </row>
    <row r="1680" spans="14:18" ht="15.75" thickBot="1" x14ac:dyDescent="0.3">
      <c r="N1680" s="25" t="s">
        <v>54</v>
      </c>
      <c r="O1680" s="14" t="s">
        <v>1367</v>
      </c>
      <c r="P1680" s="15" t="s">
        <v>2632</v>
      </c>
      <c r="Q1680" s="2">
        <v>8</v>
      </c>
      <c r="R1680" s="2">
        <v>3597</v>
      </c>
    </row>
    <row r="1681" spans="14:18" ht="15.75" thickBot="1" x14ac:dyDescent="0.3">
      <c r="N1681" s="25" t="s">
        <v>54</v>
      </c>
      <c r="O1681" s="14" t="s">
        <v>1367</v>
      </c>
      <c r="P1681" s="15" t="s">
        <v>2633</v>
      </c>
      <c r="Q1681" s="2">
        <v>3</v>
      </c>
      <c r="R1681" s="2">
        <v>3634</v>
      </c>
    </row>
    <row r="1682" spans="14:18" ht="15.75" thickBot="1" x14ac:dyDescent="0.3">
      <c r="N1682" s="25" t="s">
        <v>54</v>
      </c>
      <c r="O1682" s="14" t="s">
        <v>1367</v>
      </c>
      <c r="P1682" s="15" t="s">
        <v>2634</v>
      </c>
      <c r="Q1682" s="2">
        <v>8</v>
      </c>
      <c r="R1682" s="2">
        <v>3588</v>
      </c>
    </row>
    <row r="1683" spans="14:18" ht="15.75" thickBot="1" x14ac:dyDescent="0.3">
      <c r="N1683" s="25" t="s">
        <v>54</v>
      </c>
      <c r="O1683" s="14" t="s">
        <v>1367</v>
      </c>
      <c r="P1683" s="15" t="s">
        <v>2635</v>
      </c>
      <c r="Q1683" s="2">
        <v>5</v>
      </c>
      <c r="R1683" s="2">
        <v>5065</v>
      </c>
    </row>
    <row r="1684" spans="14:18" ht="15.75" thickBot="1" x14ac:dyDescent="0.3">
      <c r="N1684" s="25" t="s">
        <v>54</v>
      </c>
      <c r="O1684" s="14" t="s">
        <v>1367</v>
      </c>
      <c r="P1684" s="15" t="s">
        <v>2636</v>
      </c>
      <c r="Q1684" s="2">
        <v>3</v>
      </c>
      <c r="R1684" s="2">
        <v>3563</v>
      </c>
    </row>
    <row r="1685" spans="14:18" ht="15.75" thickBot="1" x14ac:dyDescent="0.3">
      <c r="N1685" s="25" t="s">
        <v>54</v>
      </c>
      <c r="O1685" s="14" t="s">
        <v>1367</v>
      </c>
      <c r="P1685" s="15" t="s">
        <v>2637</v>
      </c>
      <c r="Q1685" s="2">
        <v>2</v>
      </c>
      <c r="R1685" s="2">
        <v>3576</v>
      </c>
    </row>
    <row r="1686" spans="14:18" ht="15.75" thickBot="1" x14ac:dyDescent="0.3">
      <c r="N1686" s="25" t="s">
        <v>54</v>
      </c>
      <c r="O1686" s="14" t="s">
        <v>1367</v>
      </c>
      <c r="P1686" s="15" t="s">
        <v>2638</v>
      </c>
      <c r="Q1686" s="2">
        <v>5</v>
      </c>
      <c r="R1686" s="2">
        <v>3539</v>
      </c>
    </row>
    <row r="1687" spans="14:18" ht="15.75" thickBot="1" x14ac:dyDescent="0.3">
      <c r="N1687" s="25" t="s">
        <v>54</v>
      </c>
      <c r="O1687" s="14" t="s">
        <v>1367</v>
      </c>
      <c r="P1687" s="15" t="s">
        <v>2639</v>
      </c>
      <c r="Q1687" s="2">
        <v>8</v>
      </c>
      <c r="R1687" s="2">
        <v>3537</v>
      </c>
    </row>
    <row r="1688" spans="14:18" ht="15.75" thickBot="1" x14ac:dyDescent="0.3">
      <c r="N1688" s="25" t="s">
        <v>54</v>
      </c>
      <c r="O1688" s="14" t="s">
        <v>1367</v>
      </c>
      <c r="P1688" s="15" t="s">
        <v>2640</v>
      </c>
      <c r="Q1688" s="2">
        <v>7</v>
      </c>
      <c r="R1688" s="2">
        <v>3548</v>
      </c>
    </row>
    <row r="1689" spans="14:18" ht="15.75" thickBot="1" x14ac:dyDescent="0.3">
      <c r="N1689" s="25" t="s">
        <v>54</v>
      </c>
      <c r="O1689" s="14" t="s">
        <v>1367</v>
      </c>
      <c r="P1689" s="15" t="s">
        <v>2641</v>
      </c>
      <c r="Q1689" s="2">
        <v>4</v>
      </c>
      <c r="R1689" s="2">
        <v>3618</v>
      </c>
    </row>
    <row r="1690" spans="14:18" ht="15.75" thickBot="1" x14ac:dyDescent="0.3">
      <c r="N1690" s="25" t="s">
        <v>54</v>
      </c>
      <c r="O1690" s="14" t="s">
        <v>1367</v>
      </c>
      <c r="P1690" s="15" t="s">
        <v>2642</v>
      </c>
      <c r="Q1690" s="2">
        <v>8</v>
      </c>
      <c r="R1690" s="2">
        <v>3690</v>
      </c>
    </row>
    <row r="1691" spans="14:18" ht="15.75" thickBot="1" x14ac:dyDescent="0.3">
      <c r="N1691" s="25" t="s">
        <v>54</v>
      </c>
      <c r="O1691" s="14" t="s">
        <v>1367</v>
      </c>
      <c r="P1691" s="15" t="s">
        <v>2643</v>
      </c>
      <c r="Q1691" s="2">
        <v>5</v>
      </c>
      <c r="R1691" s="2">
        <v>3561</v>
      </c>
    </row>
    <row r="1692" spans="14:18" ht="15.75" thickBot="1" x14ac:dyDescent="0.3">
      <c r="N1692" s="25" t="s">
        <v>54</v>
      </c>
      <c r="O1692" s="14" t="s">
        <v>1367</v>
      </c>
      <c r="P1692" s="15" t="s">
        <v>2644</v>
      </c>
      <c r="Q1692" s="2">
        <v>1</v>
      </c>
      <c r="R1692" s="2">
        <v>3619</v>
      </c>
    </row>
    <row r="1693" spans="14:18" ht="15.75" thickBot="1" x14ac:dyDescent="0.3">
      <c r="N1693" s="25" t="s">
        <v>54</v>
      </c>
      <c r="O1693" s="14" t="s">
        <v>1367</v>
      </c>
      <c r="P1693" s="15" t="s">
        <v>2645</v>
      </c>
      <c r="Q1693" s="2">
        <v>7</v>
      </c>
      <c r="R1693" s="2">
        <v>3546</v>
      </c>
    </row>
    <row r="1694" spans="14:18" ht="15.75" thickBot="1" x14ac:dyDescent="0.3">
      <c r="N1694" s="25" t="s">
        <v>54</v>
      </c>
      <c r="O1694" s="14" t="s">
        <v>1367</v>
      </c>
      <c r="P1694" s="15" t="s">
        <v>2646</v>
      </c>
      <c r="Q1694" s="2">
        <v>3</v>
      </c>
      <c r="R1694" s="2">
        <v>3582</v>
      </c>
    </row>
    <row r="1695" spans="14:18" ht="15.75" thickBot="1" x14ac:dyDescent="0.3">
      <c r="N1695" s="25" t="s">
        <v>54</v>
      </c>
      <c r="O1695" s="14" t="s">
        <v>1367</v>
      </c>
      <c r="P1695" s="15" t="s">
        <v>2647</v>
      </c>
      <c r="Q1695" s="2">
        <v>5</v>
      </c>
      <c r="R1695" s="2">
        <v>3624</v>
      </c>
    </row>
    <row r="1696" spans="14:18" ht="15.75" thickBot="1" x14ac:dyDescent="0.3">
      <c r="N1696" s="25" t="s">
        <v>54</v>
      </c>
      <c r="O1696" s="14" t="s">
        <v>1367</v>
      </c>
      <c r="P1696" s="15" t="s">
        <v>2648</v>
      </c>
      <c r="Q1696" s="2">
        <v>5</v>
      </c>
      <c r="R1696" s="2">
        <v>6554</v>
      </c>
    </row>
    <row r="1697" spans="14:18" ht="15.75" thickBot="1" x14ac:dyDescent="0.3">
      <c r="N1697" s="25" t="s">
        <v>54</v>
      </c>
      <c r="O1697" s="14" t="s">
        <v>1367</v>
      </c>
      <c r="P1697" s="15" t="s">
        <v>2649</v>
      </c>
      <c r="Q1697" s="2">
        <v>4</v>
      </c>
      <c r="R1697" s="2">
        <v>3589</v>
      </c>
    </row>
    <row r="1698" spans="14:18" ht="15.75" thickBot="1" x14ac:dyDescent="0.3">
      <c r="N1698" s="25" t="s">
        <v>54</v>
      </c>
      <c r="O1698" s="14" t="s">
        <v>1367</v>
      </c>
      <c r="P1698" s="15" t="s">
        <v>2650</v>
      </c>
      <c r="Q1698" s="2">
        <v>1</v>
      </c>
      <c r="R1698" s="2">
        <v>3555</v>
      </c>
    </row>
    <row r="1699" spans="14:18" ht="15.75" thickBot="1" x14ac:dyDescent="0.3">
      <c r="N1699" s="25" t="s">
        <v>54</v>
      </c>
      <c r="O1699" s="14" t="s">
        <v>1367</v>
      </c>
      <c r="P1699" s="15" t="s">
        <v>2651</v>
      </c>
      <c r="Q1699" s="2">
        <v>6</v>
      </c>
      <c r="R1699" s="2">
        <v>6277</v>
      </c>
    </row>
    <row r="1700" spans="14:18" ht="15.75" thickBot="1" x14ac:dyDescent="0.3">
      <c r="N1700" s="25" t="s">
        <v>54</v>
      </c>
      <c r="O1700" s="14" t="s">
        <v>1367</v>
      </c>
      <c r="P1700" s="15" t="s">
        <v>2652</v>
      </c>
      <c r="Q1700" s="2">
        <v>7</v>
      </c>
      <c r="R1700" s="2">
        <v>3640</v>
      </c>
    </row>
    <row r="1701" spans="14:18" ht="15.75" thickBot="1" x14ac:dyDescent="0.3">
      <c r="N1701" s="25" t="s">
        <v>54</v>
      </c>
      <c r="O1701" s="14" t="s">
        <v>1367</v>
      </c>
      <c r="P1701" s="15" t="s">
        <v>2653</v>
      </c>
      <c r="Q1701" s="2">
        <v>4</v>
      </c>
      <c r="R1701" s="2">
        <v>3604</v>
      </c>
    </row>
    <row r="1702" spans="14:18" ht="15.75" thickBot="1" x14ac:dyDescent="0.3">
      <c r="N1702" s="25" t="s">
        <v>54</v>
      </c>
      <c r="O1702" s="14" t="s">
        <v>1367</v>
      </c>
      <c r="P1702" s="15" t="s">
        <v>2654</v>
      </c>
      <c r="Q1702" s="2">
        <v>3</v>
      </c>
      <c r="R1702" s="2">
        <v>3577</v>
      </c>
    </row>
    <row r="1703" spans="14:18" ht="15.75" thickBot="1" x14ac:dyDescent="0.3">
      <c r="N1703" s="25" t="s">
        <v>54</v>
      </c>
      <c r="O1703" s="14" t="s">
        <v>1367</v>
      </c>
      <c r="P1703" s="15" t="s">
        <v>2655</v>
      </c>
      <c r="Q1703" s="2">
        <v>1</v>
      </c>
      <c r="R1703" s="2">
        <v>3527</v>
      </c>
    </row>
    <row r="1704" spans="14:18" ht="15.75" thickBot="1" x14ac:dyDescent="0.3">
      <c r="N1704" s="25" t="s">
        <v>54</v>
      </c>
      <c r="O1704" s="14" t="s">
        <v>1367</v>
      </c>
      <c r="P1704" s="15" t="s">
        <v>2656</v>
      </c>
      <c r="Q1704" s="2">
        <v>4</v>
      </c>
      <c r="R1704" s="2">
        <v>3671</v>
      </c>
    </row>
    <row r="1705" spans="14:18" ht="15.75" thickBot="1" x14ac:dyDescent="0.3">
      <c r="N1705" s="25" t="s">
        <v>54</v>
      </c>
      <c r="O1705" s="14" t="s">
        <v>1367</v>
      </c>
      <c r="P1705" s="15" t="s">
        <v>2657</v>
      </c>
      <c r="Q1705" s="2">
        <v>8</v>
      </c>
      <c r="R1705" s="2">
        <v>3593</v>
      </c>
    </row>
    <row r="1706" spans="14:18" ht="15.75" thickBot="1" x14ac:dyDescent="0.3">
      <c r="N1706" s="25" t="s">
        <v>54</v>
      </c>
      <c r="O1706" s="14" t="s">
        <v>1367</v>
      </c>
      <c r="P1706" s="15" t="s">
        <v>2658</v>
      </c>
      <c r="Q1706" s="2">
        <v>2</v>
      </c>
      <c r="R1706" s="2">
        <v>3628</v>
      </c>
    </row>
    <row r="1707" spans="14:18" ht="15.75" thickBot="1" x14ac:dyDescent="0.3">
      <c r="N1707" s="25" t="s">
        <v>54</v>
      </c>
      <c r="O1707" s="14" t="s">
        <v>1367</v>
      </c>
      <c r="P1707" s="15" t="s">
        <v>2659</v>
      </c>
      <c r="Q1707" s="2">
        <v>2</v>
      </c>
      <c r="R1707" s="2">
        <v>3680</v>
      </c>
    </row>
    <row r="1708" spans="14:18" ht="15.75" thickBot="1" x14ac:dyDescent="0.3">
      <c r="N1708" s="25" t="s">
        <v>54</v>
      </c>
      <c r="O1708" s="14" t="s">
        <v>1367</v>
      </c>
      <c r="P1708" s="15" t="s">
        <v>2660</v>
      </c>
      <c r="Q1708" s="2">
        <v>8</v>
      </c>
      <c r="R1708" s="2">
        <v>3678</v>
      </c>
    </row>
    <row r="1709" spans="14:18" ht="15.75" thickBot="1" x14ac:dyDescent="0.3">
      <c r="N1709" s="25" t="s">
        <v>54</v>
      </c>
      <c r="O1709" s="14" t="s">
        <v>1367</v>
      </c>
      <c r="P1709" s="15" t="s">
        <v>2661</v>
      </c>
      <c r="Q1709" s="2">
        <v>2</v>
      </c>
      <c r="R1709" s="2">
        <v>3560</v>
      </c>
    </row>
    <row r="1710" spans="14:18" ht="15.75" thickBot="1" x14ac:dyDescent="0.3">
      <c r="N1710" s="25" t="s">
        <v>54</v>
      </c>
      <c r="O1710" s="14" t="s">
        <v>1367</v>
      </c>
      <c r="P1710" s="15" t="s">
        <v>2662</v>
      </c>
      <c r="Q1710" s="2">
        <v>1</v>
      </c>
      <c r="R1710" s="2">
        <v>3630</v>
      </c>
    </row>
    <row r="1711" spans="14:18" ht="15.75" thickBot="1" x14ac:dyDescent="0.3">
      <c r="N1711" s="25" t="s">
        <v>54</v>
      </c>
      <c r="O1711" s="14" t="s">
        <v>1367</v>
      </c>
      <c r="P1711" s="15" t="s">
        <v>2663</v>
      </c>
      <c r="Q1711" s="2">
        <v>2</v>
      </c>
      <c r="R1711" s="2">
        <v>3591</v>
      </c>
    </row>
    <row r="1712" spans="14:18" ht="15.75" thickBot="1" x14ac:dyDescent="0.3">
      <c r="N1712" s="25" t="s">
        <v>54</v>
      </c>
      <c r="O1712" s="14" t="s">
        <v>1367</v>
      </c>
      <c r="P1712" s="15" t="s">
        <v>2664</v>
      </c>
      <c r="Q1712" s="2">
        <v>2</v>
      </c>
      <c r="R1712" s="2">
        <v>3551</v>
      </c>
    </row>
    <row r="1713" spans="14:18" ht="15.75" thickBot="1" x14ac:dyDescent="0.3">
      <c r="N1713" s="25" t="s">
        <v>54</v>
      </c>
      <c r="O1713" s="14" t="s">
        <v>1367</v>
      </c>
      <c r="P1713" s="15" t="s">
        <v>2665</v>
      </c>
      <c r="Q1713" s="2">
        <v>6</v>
      </c>
      <c r="R1713" s="2">
        <v>5329</v>
      </c>
    </row>
    <row r="1714" spans="14:18" ht="15.75" thickBot="1" x14ac:dyDescent="0.3">
      <c r="N1714" s="25" t="s">
        <v>54</v>
      </c>
      <c r="O1714" s="14" t="s">
        <v>1367</v>
      </c>
      <c r="P1714" s="15" t="s">
        <v>2666</v>
      </c>
      <c r="Q1714" s="2">
        <v>3</v>
      </c>
      <c r="R1714" s="2">
        <v>3552</v>
      </c>
    </row>
    <row r="1715" spans="14:18" ht="15.75" thickBot="1" x14ac:dyDescent="0.3">
      <c r="N1715" s="25" t="s">
        <v>54</v>
      </c>
      <c r="O1715" s="14" t="s">
        <v>1367</v>
      </c>
      <c r="P1715" s="15" t="s">
        <v>2667</v>
      </c>
      <c r="Q1715" s="2">
        <v>1</v>
      </c>
      <c r="R1715" s="2">
        <v>3545</v>
      </c>
    </row>
    <row r="1716" spans="14:18" ht="15.75" thickBot="1" x14ac:dyDescent="0.3">
      <c r="N1716" s="25" t="s">
        <v>54</v>
      </c>
      <c r="O1716" s="14" t="s">
        <v>1367</v>
      </c>
      <c r="P1716" s="15" t="s">
        <v>2668</v>
      </c>
      <c r="Q1716" s="2">
        <v>2</v>
      </c>
      <c r="R1716" s="2">
        <v>3540</v>
      </c>
    </row>
    <row r="1717" spans="14:18" ht="15.75" thickBot="1" x14ac:dyDescent="0.3">
      <c r="N1717" s="25" t="s">
        <v>54</v>
      </c>
      <c r="O1717" s="14" t="s">
        <v>1367</v>
      </c>
      <c r="P1717" s="15" t="s">
        <v>2669</v>
      </c>
      <c r="Q1717" s="2">
        <v>4</v>
      </c>
      <c r="R1717" s="2">
        <v>3544</v>
      </c>
    </row>
    <row r="1718" spans="14:18" ht="15.75" thickBot="1" x14ac:dyDescent="0.3">
      <c r="N1718" s="25" t="s">
        <v>54</v>
      </c>
      <c r="O1718" s="14" t="s">
        <v>1367</v>
      </c>
      <c r="P1718" s="15" t="s">
        <v>2670</v>
      </c>
      <c r="Q1718" s="2">
        <v>6</v>
      </c>
      <c r="R1718" s="2">
        <v>3567</v>
      </c>
    </row>
    <row r="1719" spans="14:18" ht="15.75" thickBot="1" x14ac:dyDescent="0.3">
      <c r="N1719" s="25" t="s">
        <v>54</v>
      </c>
      <c r="O1719" s="14" t="s">
        <v>1367</v>
      </c>
      <c r="P1719" s="15" t="s">
        <v>2671</v>
      </c>
      <c r="Q1719" s="2">
        <v>5</v>
      </c>
      <c r="R1719" s="2">
        <v>3558</v>
      </c>
    </row>
    <row r="1720" spans="14:18" ht="15.75" thickBot="1" x14ac:dyDescent="0.3">
      <c r="N1720" s="25" t="s">
        <v>54</v>
      </c>
      <c r="O1720" s="14" t="s">
        <v>1367</v>
      </c>
      <c r="P1720" s="15" t="s">
        <v>2672</v>
      </c>
      <c r="Q1720" s="2">
        <v>7</v>
      </c>
      <c r="R1720" s="2">
        <v>3625</v>
      </c>
    </row>
    <row r="1721" spans="14:18" ht="15.75" thickBot="1" x14ac:dyDescent="0.3">
      <c r="N1721" s="25" t="s">
        <v>54</v>
      </c>
      <c r="O1721" s="14" t="s">
        <v>1367</v>
      </c>
      <c r="P1721" s="15" t="s">
        <v>2673</v>
      </c>
      <c r="Q1721" s="2">
        <v>2</v>
      </c>
      <c r="R1721" s="2">
        <v>3682</v>
      </c>
    </row>
    <row r="1722" spans="14:18" ht="15.75" thickBot="1" x14ac:dyDescent="0.3">
      <c r="N1722" s="25" t="s">
        <v>54</v>
      </c>
      <c r="O1722" s="14" t="s">
        <v>1367</v>
      </c>
      <c r="P1722" s="15" t="s">
        <v>2674</v>
      </c>
      <c r="Q1722" s="2">
        <v>6</v>
      </c>
      <c r="R1722" s="2">
        <v>5712</v>
      </c>
    </row>
    <row r="1723" spans="14:18" ht="15.75" thickBot="1" x14ac:dyDescent="0.3">
      <c r="N1723" s="25" t="s">
        <v>54</v>
      </c>
      <c r="O1723" s="14" t="s">
        <v>1367</v>
      </c>
      <c r="P1723" s="15" t="s">
        <v>2675</v>
      </c>
      <c r="Q1723" s="2">
        <v>3</v>
      </c>
      <c r="R1723" s="2">
        <v>3581</v>
      </c>
    </row>
    <row r="1724" spans="14:18" ht="15.75" thickBot="1" x14ac:dyDescent="0.3">
      <c r="N1724" s="25" t="s">
        <v>54</v>
      </c>
      <c r="O1724" s="14" t="s">
        <v>1367</v>
      </c>
      <c r="P1724" s="15" t="s">
        <v>2676</v>
      </c>
      <c r="Q1724" s="2">
        <v>5</v>
      </c>
      <c r="R1724" s="2">
        <v>3590</v>
      </c>
    </row>
    <row r="1725" spans="14:18" ht="15.75" thickBot="1" x14ac:dyDescent="0.3">
      <c r="N1725" s="25" t="s">
        <v>54</v>
      </c>
      <c r="O1725" s="14" t="s">
        <v>1367</v>
      </c>
      <c r="P1725" s="15" t="s">
        <v>2677</v>
      </c>
      <c r="Q1725" s="2">
        <v>5</v>
      </c>
      <c r="R1725" s="2">
        <v>3657</v>
      </c>
    </row>
    <row r="1726" spans="14:18" ht="15.75" thickBot="1" x14ac:dyDescent="0.3">
      <c r="N1726" s="25" t="s">
        <v>54</v>
      </c>
      <c r="O1726" s="14" t="s">
        <v>1367</v>
      </c>
      <c r="P1726" s="15" t="s">
        <v>2678</v>
      </c>
      <c r="Q1726" s="2">
        <v>7</v>
      </c>
      <c r="R1726" s="2">
        <v>3609</v>
      </c>
    </row>
    <row r="1727" spans="14:18" ht="15.75" thickBot="1" x14ac:dyDescent="0.3">
      <c r="N1727" s="25" t="s">
        <v>54</v>
      </c>
      <c r="O1727" s="14" t="s">
        <v>1367</v>
      </c>
      <c r="P1727" s="15" t="s">
        <v>2679</v>
      </c>
      <c r="Q1727" s="2">
        <v>5</v>
      </c>
      <c r="R1727" s="2">
        <v>3602</v>
      </c>
    </row>
    <row r="1728" spans="14:18" ht="15.75" thickBot="1" x14ac:dyDescent="0.3">
      <c r="N1728" s="25" t="s">
        <v>54</v>
      </c>
      <c r="O1728" s="14" t="s">
        <v>1367</v>
      </c>
      <c r="P1728" s="15" t="s">
        <v>2680</v>
      </c>
      <c r="Q1728" s="2">
        <v>7</v>
      </c>
      <c r="R1728" s="2">
        <v>3536</v>
      </c>
    </row>
    <row r="1729" spans="14:18" ht="15.75" thickBot="1" x14ac:dyDescent="0.3">
      <c r="N1729" s="25" t="s">
        <v>54</v>
      </c>
      <c r="O1729" s="14" t="s">
        <v>1367</v>
      </c>
      <c r="P1729" s="15" t="s">
        <v>2681</v>
      </c>
      <c r="Q1729" s="2">
        <v>3</v>
      </c>
      <c r="R1729" s="2">
        <v>3613</v>
      </c>
    </row>
    <row r="1730" spans="14:18" ht="15.75" thickBot="1" x14ac:dyDescent="0.3">
      <c r="N1730" s="25" t="s">
        <v>54</v>
      </c>
      <c r="O1730" s="14" t="s">
        <v>1367</v>
      </c>
      <c r="P1730" s="15" t="s">
        <v>2682</v>
      </c>
      <c r="Q1730" s="2">
        <v>7</v>
      </c>
      <c r="R1730" s="2">
        <v>3691</v>
      </c>
    </row>
    <row r="1731" spans="14:18" ht="15.75" thickBot="1" x14ac:dyDescent="0.3">
      <c r="N1731" s="25" t="s">
        <v>54</v>
      </c>
      <c r="O1731" s="14" t="s">
        <v>1367</v>
      </c>
      <c r="P1731" s="15" t="s">
        <v>2683</v>
      </c>
      <c r="Q1731" s="2">
        <v>3</v>
      </c>
      <c r="R1731" s="2">
        <v>3635</v>
      </c>
    </row>
    <row r="1732" spans="14:18" ht="15.75" thickBot="1" x14ac:dyDescent="0.3">
      <c r="N1732" s="25" t="s">
        <v>54</v>
      </c>
      <c r="O1732" s="14" t="s">
        <v>1367</v>
      </c>
      <c r="P1732" s="15" t="s">
        <v>2684</v>
      </c>
      <c r="Q1732" s="2">
        <v>1</v>
      </c>
      <c r="R1732" s="2">
        <v>3636</v>
      </c>
    </row>
    <row r="1733" spans="14:18" ht="15.75" thickBot="1" x14ac:dyDescent="0.3">
      <c r="N1733" s="25" t="s">
        <v>54</v>
      </c>
      <c r="O1733" s="14" t="s">
        <v>1367</v>
      </c>
      <c r="P1733" s="15" t="s">
        <v>2685</v>
      </c>
      <c r="Q1733" s="2">
        <v>4</v>
      </c>
      <c r="R1733" s="2">
        <v>3617</v>
      </c>
    </row>
    <row r="1734" spans="14:18" ht="15.75" thickBot="1" x14ac:dyDescent="0.3">
      <c r="N1734" s="25" t="s">
        <v>54</v>
      </c>
      <c r="O1734" s="14" t="s">
        <v>1367</v>
      </c>
      <c r="P1734" s="15" t="s">
        <v>2686</v>
      </c>
      <c r="Q1734" s="2">
        <v>5</v>
      </c>
      <c r="R1734" s="2">
        <v>3633</v>
      </c>
    </row>
    <row r="1735" spans="14:18" ht="15.75" thickBot="1" x14ac:dyDescent="0.3">
      <c r="N1735" s="25" t="s">
        <v>54</v>
      </c>
      <c r="O1735" s="14" t="s">
        <v>1367</v>
      </c>
      <c r="P1735" s="15" t="s">
        <v>2687</v>
      </c>
      <c r="Q1735" s="2">
        <v>4</v>
      </c>
      <c r="R1735" s="2">
        <v>3565</v>
      </c>
    </row>
    <row r="1736" spans="14:18" ht="15.75" thickBot="1" x14ac:dyDescent="0.3">
      <c r="N1736" s="25" t="s">
        <v>54</v>
      </c>
      <c r="O1736" s="14" t="s">
        <v>1367</v>
      </c>
      <c r="P1736" s="15" t="s">
        <v>2688</v>
      </c>
      <c r="Q1736" s="2">
        <v>4</v>
      </c>
      <c r="R1736" s="2">
        <v>5328</v>
      </c>
    </row>
    <row r="1737" spans="14:18" ht="15.75" thickBot="1" x14ac:dyDescent="0.3">
      <c r="N1737" s="25" t="s">
        <v>54</v>
      </c>
      <c r="O1737" s="14" t="s">
        <v>1367</v>
      </c>
      <c r="P1737" s="15" t="s">
        <v>2689</v>
      </c>
      <c r="Q1737" s="2">
        <v>2</v>
      </c>
      <c r="R1737" s="2">
        <v>3534</v>
      </c>
    </row>
    <row r="1738" spans="14:18" ht="15.75" thickBot="1" x14ac:dyDescent="0.3">
      <c r="N1738" s="25" t="s">
        <v>54</v>
      </c>
      <c r="O1738" s="14" t="s">
        <v>1367</v>
      </c>
      <c r="P1738" s="15" t="s">
        <v>2690</v>
      </c>
      <c r="Q1738" s="2">
        <v>5</v>
      </c>
      <c r="R1738" s="2">
        <v>3562</v>
      </c>
    </row>
    <row r="1739" spans="14:18" ht="15.75" thickBot="1" x14ac:dyDescent="0.3">
      <c r="N1739" s="25" t="s">
        <v>54</v>
      </c>
      <c r="O1739" s="14" t="s">
        <v>1367</v>
      </c>
      <c r="P1739" s="15" t="s">
        <v>2691</v>
      </c>
      <c r="Q1739" s="2">
        <v>4</v>
      </c>
      <c r="R1739" s="2">
        <v>5041</v>
      </c>
    </row>
    <row r="1740" spans="14:18" ht="15.75" thickBot="1" x14ac:dyDescent="0.3">
      <c r="N1740" s="25" t="s">
        <v>54</v>
      </c>
      <c r="O1740" s="14" t="s">
        <v>1367</v>
      </c>
      <c r="P1740" s="15" t="s">
        <v>2692</v>
      </c>
      <c r="Q1740" s="2">
        <v>4</v>
      </c>
      <c r="R1740" s="2">
        <v>4800</v>
      </c>
    </row>
    <row r="1741" spans="14:18" ht="15.75" thickBot="1" x14ac:dyDescent="0.3">
      <c r="N1741" s="25" t="s">
        <v>54</v>
      </c>
      <c r="O1741" s="14" t="s">
        <v>1367</v>
      </c>
      <c r="P1741" s="15" t="s">
        <v>2693</v>
      </c>
      <c r="Q1741" s="2">
        <v>4</v>
      </c>
      <c r="R1741" s="2">
        <v>3638</v>
      </c>
    </row>
    <row r="1742" spans="14:18" ht="15.75" thickBot="1" x14ac:dyDescent="0.3">
      <c r="N1742" s="25" t="s">
        <v>54</v>
      </c>
      <c r="O1742" s="14" t="s">
        <v>1367</v>
      </c>
      <c r="P1742" s="15" t="s">
        <v>2694</v>
      </c>
      <c r="Q1742" s="2">
        <v>4</v>
      </c>
      <c r="R1742" s="2">
        <v>3629</v>
      </c>
    </row>
    <row r="1743" spans="14:18" ht="15.75" thickBot="1" x14ac:dyDescent="0.3">
      <c r="N1743" s="25" t="s">
        <v>54</v>
      </c>
      <c r="O1743" s="14" t="s">
        <v>1367</v>
      </c>
      <c r="P1743" s="15" t="s">
        <v>2695</v>
      </c>
      <c r="Q1743" s="2">
        <v>5</v>
      </c>
      <c r="R1743" s="2">
        <v>3606</v>
      </c>
    </row>
    <row r="1744" spans="14:18" ht="15.75" thickBot="1" x14ac:dyDescent="0.3">
      <c r="N1744" s="25" t="s">
        <v>54</v>
      </c>
      <c r="O1744" s="14" t="s">
        <v>1367</v>
      </c>
      <c r="P1744" s="15" t="s">
        <v>2696</v>
      </c>
      <c r="Q1744" s="2">
        <v>5</v>
      </c>
      <c r="R1744" s="2">
        <v>3655</v>
      </c>
    </row>
    <row r="1745" spans="14:18" ht="15.75" thickBot="1" x14ac:dyDescent="0.3">
      <c r="N1745" s="25" t="s">
        <v>54</v>
      </c>
      <c r="O1745" s="14" t="s">
        <v>1367</v>
      </c>
      <c r="P1745" s="15" t="s">
        <v>2697</v>
      </c>
      <c r="Q1745" s="2">
        <v>6</v>
      </c>
      <c r="R1745" s="2">
        <v>5726</v>
      </c>
    </row>
    <row r="1746" spans="14:18" ht="15.75" thickBot="1" x14ac:dyDescent="0.3">
      <c r="N1746" s="25" t="s">
        <v>54</v>
      </c>
      <c r="O1746" s="14" t="s">
        <v>1367</v>
      </c>
      <c r="P1746" s="15" t="s">
        <v>2698</v>
      </c>
      <c r="Q1746" s="2">
        <v>5</v>
      </c>
      <c r="R1746" s="2">
        <v>3654</v>
      </c>
    </row>
    <row r="1747" spans="14:18" ht="15.75" thickBot="1" x14ac:dyDescent="0.3">
      <c r="N1747" s="25" t="s">
        <v>54</v>
      </c>
      <c r="O1747" s="14" t="s">
        <v>1367</v>
      </c>
      <c r="P1747" s="15" t="s">
        <v>2699</v>
      </c>
      <c r="Q1747" s="2">
        <v>3</v>
      </c>
      <c r="R1747" s="2">
        <v>3575</v>
      </c>
    </row>
    <row r="1748" spans="14:18" ht="15.75" thickBot="1" x14ac:dyDescent="0.3">
      <c r="N1748" s="25" t="s">
        <v>54</v>
      </c>
      <c r="O1748" s="14" t="s">
        <v>1367</v>
      </c>
      <c r="P1748" s="15" t="s">
        <v>2700</v>
      </c>
      <c r="Q1748" s="2">
        <v>8</v>
      </c>
      <c r="R1748" s="2">
        <v>6493</v>
      </c>
    </row>
    <row r="1749" spans="14:18" ht="15.75" thickBot="1" x14ac:dyDescent="0.3">
      <c r="N1749" s="25" t="s">
        <v>54</v>
      </c>
      <c r="O1749" s="14" t="s">
        <v>1367</v>
      </c>
      <c r="P1749" s="15" t="s">
        <v>2701</v>
      </c>
      <c r="Q1749" s="2">
        <v>4</v>
      </c>
      <c r="R1749" s="2">
        <v>3642</v>
      </c>
    </row>
    <row r="1750" spans="14:18" ht="15.75" thickBot="1" x14ac:dyDescent="0.3">
      <c r="N1750" s="25" t="s">
        <v>54</v>
      </c>
      <c r="O1750" s="14" t="s">
        <v>1367</v>
      </c>
      <c r="P1750" s="15" t="s">
        <v>2702</v>
      </c>
      <c r="Q1750" s="2">
        <v>2</v>
      </c>
      <c r="R1750" s="2">
        <v>3550</v>
      </c>
    </row>
    <row r="1751" spans="14:18" ht="15.75" thickBot="1" x14ac:dyDescent="0.3">
      <c r="N1751" s="25" t="s">
        <v>54</v>
      </c>
      <c r="O1751" s="14" t="s">
        <v>1367</v>
      </c>
      <c r="P1751" s="15" t="s">
        <v>2703</v>
      </c>
      <c r="Q1751" s="2">
        <v>8</v>
      </c>
      <c r="R1751" s="2">
        <v>3587</v>
      </c>
    </row>
    <row r="1752" spans="14:18" ht="15.75" thickBot="1" x14ac:dyDescent="0.3">
      <c r="N1752" s="25" t="s">
        <v>54</v>
      </c>
      <c r="O1752" s="14" t="s">
        <v>1367</v>
      </c>
      <c r="P1752" s="15" t="s">
        <v>2704</v>
      </c>
      <c r="Q1752" s="2">
        <v>4</v>
      </c>
      <c r="R1752" s="2">
        <v>3645</v>
      </c>
    </row>
    <row r="1753" spans="14:18" ht="15.75" thickBot="1" x14ac:dyDescent="0.3">
      <c r="N1753" s="25" t="s">
        <v>54</v>
      </c>
      <c r="O1753" s="14" t="s">
        <v>1367</v>
      </c>
      <c r="P1753" s="15" t="s">
        <v>2705</v>
      </c>
      <c r="Q1753" s="2">
        <v>4</v>
      </c>
      <c r="R1753" s="2">
        <v>4794</v>
      </c>
    </row>
    <row r="1754" spans="14:18" ht="15.75" thickBot="1" x14ac:dyDescent="0.3">
      <c r="N1754" s="25" t="s">
        <v>54</v>
      </c>
      <c r="O1754" s="14" t="s">
        <v>1367</v>
      </c>
      <c r="P1754" s="15" t="s">
        <v>2706</v>
      </c>
      <c r="Q1754" s="2">
        <v>4</v>
      </c>
      <c r="R1754" s="2">
        <v>3533</v>
      </c>
    </row>
    <row r="1755" spans="14:18" ht="15.75" thickBot="1" x14ac:dyDescent="0.3">
      <c r="N1755" s="25" t="s">
        <v>54</v>
      </c>
      <c r="O1755" s="14" t="s">
        <v>1367</v>
      </c>
      <c r="P1755" s="15" t="s">
        <v>2707</v>
      </c>
      <c r="Q1755" s="2">
        <v>8</v>
      </c>
      <c r="R1755" s="2">
        <v>5562</v>
      </c>
    </row>
    <row r="1756" spans="14:18" ht="15.75" thickBot="1" x14ac:dyDescent="0.3">
      <c r="N1756" s="25" t="s">
        <v>54</v>
      </c>
      <c r="O1756" s="14" t="s">
        <v>1367</v>
      </c>
      <c r="P1756" s="15" t="s">
        <v>2708</v>
      </c>
      <c r="Q1756" s="2">
        <v>5</v>
      </c>
      <c r="R1756" s="2">
        <v>3689</v>
      </c>
    </row>
    <row r="1757" spans="14:18" ht="15.75" thickBot="1" x14ac:dyDescent="0.3">
      <c r="N1757" s="25" t="s">
        <v>54</v>
      </c>
      <c r="O1757" s="14" t="s">
        <v>1367</v>
      </c>
      <c r="P1757" s="15" t="s">
        <v>2709</v>
      </c>
      <c r="Q1757" s="2">
        <v>6</v>
      </c>
      <c r="R1757" s="2">
        <v>3616</v>
      </c>
    </row>
    <row r="1758" spans="14:18" ht="15.75" thickBot="1" x14ac:dyDescent="0.3">
      <c r="N1758" s="25" t="s">
        <v>54</v>
      </c>
      <c r="O1758" s="14" t="s">
        <v>1367</v>
      </c>
      <c r="P1758" s="15" t="s">
        <v>2710</v>
      </c>
      <c r="Q1758" s="2">
        <v>5</v>
      </c>
      <c r="R1758" s="2">
        <v>3667</v>
      </c>
    </row>
    <row r="1759" spans="14:18" ht="15.75" thickBot="1" x14ac:dyDescent="0.3">
      <c r="N1759" s="25" t="s">
        <v>54</v>
      </c>
      <c r="O1759" s="14" t="s">
        <v>1367</v>
      </c>
      <c r="P1759" s="15" t="s">
        <v>2711</v>
      </c>
      <c r="Q1759" s="2">
        <v>3</v>
      </c>
      <c r="R1759" s="2">
        <v>3549</v>
      </c>
    </row>
    <row r="1760" spans="14:18" ht="15.75" thickBot="1" x14ac:dyDescent="0.3">
      <c r="N1760" s="25" t="s">
        <v>54</v>
      </c>
      <c r="O1760" s="14" t="s">
        <v>1367</v>
      </c>
      <c r="P1760" s="15" t="s">
        <v>2712</v>
      </c>
      <c r="Q1760" s="2">
        <v>5</v>
      </c>
      <c r="R1760" s="2">
        <v>3656</v>
      </c>
    </row>
    <row r="1761" spans="14:18" ht="15.75" thickBot="1" x14ac:dyDescent="0.3">
      <c r="N1761" s="25" t="s">
        <v>54</v>
      </c>
      <c r="O1761" s="14" t="s">
        <v>1367</v>
      </c>
      <c r="P1761" s="15" t="s">
        <v>2713</v>
      </c>
      <c r="Q1761" s="2">
        <v>5</v>
      </c>
      <c r="R1761" s="2">
        <v>4799</v>
      </c>
    </row>
    <row r="1762" spans="14:18" ht="15.75" thickBot="1" x14ac:dyDescent="0.3">
      <c r="N1762" s="25" t="s">
        <v>54</v>
      </c>
      <c r="O1762" s="14" t="s">
        <v>1367</v>
      </c>
      <c r="P1762" s="15" t="s">
        <v>2714</v>
      </c>
      <c r="Q1762" s="2">
        <v>3</v>
      </c>
      <c r="R1762" s="2">
        <v>3658</v>
      </c>
    </row>
    <row r="1763" spans="14:18" ht="15.75" thickBot="1" x14ac:dyDescent="0.3">
      <c r="N1763" s="25" t="s">
        <v>54</v>
      </c>
      <c r="O1763" s="14" t="s">
        <v>1367</v>
      </c>
      <c r="P1763" s="15" t="s">
        <v>2715</v>
      </c>
      <c r="Q1763" s="2">
        <v>5</v>
      </c>
      <c r="R1763" s="2">
        <v>3659</v>
      </c>
    </row>
    <row r="1764" spans="14:18" ht="15.75" thickBot="1" x14ac:dyDescent="0.3">
      <c r="N1764" s="25" t="s">
        <v>54</v>
      </c>
      <c r="O1764" s="14" t="s">
        <v>1367</v>
      </c>
      <c r="P1764" s="15" t="s">
        <v>2716</v>
      </c>
      <c r="Q1764" s="2">
        <v>2</v>
      </c>
      <c r="R1764" s="2">
        <v>3643</v>
      </c>
    </row>
    <row r="1765" spans="14:18" ht="15.75" thickBot="1" x14ac:dyDescent="0.3">
      <c r="N1765" s="25" t="s">
        <v>54</v>
      </c>
      <c r="O1765" s="14" t="s">
        <v>1367</v>
      </c>
      <c r="P1765" s="15" t="s">
        <v>2717</v>
      </c>
      <c r="Q1765" s="2">
        <v>5</v>
      </c>
      <c r="R1765" s="2">
        <v>3578</v>
      </c>
    </row>
    <row r="1766" spans="14:18" ht="15.75" thickBot="1" x14ac:dyDescent="0.3">
      <c r="N1766" s="25" t="s">
        <v>54</v>
      </c>
      <c r="O1766" s="14" t="s">
        <v>1367</v>
      </c>
      <c r="P1766" s="15" t="s">
        <v>2718</v>
      </c>
      <c r="Q1766" s="2">
        <v>7</v>
      </c>
      <c r="R1766" s="2">
        <v>3592</v>
      </c>
    </row>
    <row r="1767" spans="14:18" ht="15.75" thickBot="1" x14ac:dyDescent="0.3">
      <c r="N1767" s="25" t="s">
        <v>54</v>
      </c>
      <c r="O1767" s="14" t="s">
        <v>1367</v>
      </c>
      <c r="P1767" s="15" t="s">
        <v>2719</v>
      </c>
      <c r="Q1767" s="2">
        <v>8</v>
      </c>
      <c r="R1767" s="2">
        <v>3644</v>
      </c>
    </row>
    <row r="1768" spans="14:18" ht="15.75" thickBot="1" x14ac:dyDescent="0.3">
      <c r="N1768" s="25" t="s">
        <v>54</v>
      </c>
      <c r="O1768" s="14" t="s">
        <v>1367</v>
      </c>
      <c r="P1768" s="15" t="s">
        <v>2720</v>
      </c>
      <c r="Q1768" s="2">
        <v>6</v>
      </c>
      <c r="R1768" s="2">
        <v>3676</v>
      </c>
    </row>
    <row r="1769" spans="14:18" ht="15.75" thickBot="1" x14ac:dyDescent="0.3">
      <c r="N1769" s="25" t="s">
        <v>54</v>
      </c>
      <c r="O1769" s="14" t="s">
        <v>1367</v>
      </c>
      <c r="P1769" s="15" t="s">
        <v>2721</v>
      </c>
      <c r="Q1769" s="2">
        <v>6</v>
      </c>
      <c r="R1769" s="2">
        <v>3652</v>
      </c>
    </row>
    <row r="1770" spans="14:18" ht="15.75" thickBot="1" x14ac:dyDescent="0.3">
      <c r="N1770" s="25" t="s">
        <v>54</v>
      </c>
      <c r="O1770" s="14" t="s">
        <v>1367</v>
      </c>
      <c r="P1770" s="15" t="s">
        <v>2722</v>
      </c>
      <c r="Q1770" s="2">
        <v>3</v>
      </c>
      <c r="R1770" s="2">
        <v>3692</v>
      </c>
    </row>
    <row r="1771" spans="14:18" ht="15.75" thickBot="1" x14ac:dyDescent="0.3">
      <c r="N1771" s="25" t="s">
        <v>54</v>
      </c>
      <c r="O1771" s="14" t="s">
        <v>1367</v>
      </c>
      <c r="P1771" s="15" t="s">
        <v>2723</v>
      </c>
      <c r="Q1771" s="2">
        <v>7</v>
      </c>
      <c r="R1771" s="2">
        <v>3661</v>
      </c>
    </row>
    <row r="1772" spans="14:18" ht="15.75" thickBot="1" x14ac:dyDescent="0.3">
      <c r="N1772" s="25" t="s">
        <v>54</v>
      </c>
      <c r="O1772" s="14" t="s">
        <v>1367</v>
      </c>
      <c r="P1772" s="15" t="s">
        <v>2724</v>
      </c>
      <c r="Q1772" s="2">
        <v>5</v>
      </c>
      <c r="R1772" s="2">
        <v>3660</v>
      </c>
    </row>
    <row r="1773" spans="14:18" ht="15.75" thickBot="1" x14ac:dyDescent="0.3">
      <c r="N1773" s="25" t="s">
        <v>54</v>
      </c>
      <c r="O1773" s="14" t="s">
        <v>1367</v>
      </c>
      <c r="P1773" s="15" t="s">
        <v>2725</v>
      </c>
      <c r="Q1773" s="2">
        <v>1</v>
      </c>
      <c r="R1773" s="2">
        <v>3621</v>
      </c>
    </row>
    <row r="1774" spans="14:18" ht="15.75" thickBot="1" x14ac:dyDescent="0.3">
      <c r="N1774" s="25" t="s">
        <v>54</v>
      </c>
      <c r="O1774" s="14" t="s">
        <v>1367</v>
      </c>
      <c r="P1774" s="15" t="s">
        <v>2726</v>
      </c>
      <c r="Q1774" s="2">
        <v>2</v>
      </c>
      <c r="R1774" s="2">
        <v>3685</v>
      </c>
    </row>
    <row r="1775" spans="14:18" ht="15.75" thickBot="1" x14ac:dyDescent="0.3">
      <c r="N1775" s="25" t="s">
        <v>54</v>
      </c>
      <c r="O1775" s="14" t="s">
        <v>1367</v>
      </c>
      <c r="P1775" s="15" t="s">
        <v>2727</v>
      </c>
      <c r="Q1775" s="2">
        <v>1</v>
      </c>
      <c r="R1775" s="2">
        <v>3662</v>
      </c>
    </row>
    <row r="1776" spans="14:18" ht="15.75" thickBot="1" x14ac:dyDescent="0.3">
      <c r="N1776" s="25" t="s">
        <v>54</v>
      </c>
      <c r="O1776" s="14" t="s">
        <v>1367</v>
      </c>
      <c r="P1776" s="15" t="s">
        <v>2728</v>
      </c>
      <c r="Q1776" s="2">
        <v>6</v>
      </c>
      <c r="R1776" s="2">
        <v>3607</v>
      </c>
    </row>
    <row r="1777" spans="14:18" ht="15.75" thickBot="1" x14ac:dyDescent="0.3">
      <c r="N1777" s="25" t="s">
        <v>54</v>
      </c>
      <c r="O1777" s="14" t="s">
        <v>1367</v>
      </c>
      <c r="P1777" s="15" t="s">
        <v>2729</v>
      </c>
      <c r="Q1777" s="2">
        <v>5</v>
      </c>
      <c r="R1777" s="2">
        <v>3623</v>
      </c>
    </row>
    <row r="1778" spans="14:18" ht="15.75" thickBot="1" x14ac:dyDescent="0.3">
      <c r="N1778" s="25" t="s">
        <v>54</v>
      </c>
      <c r="O1778" s="14" t="s">
        <v>1367</v>
      </c>
      <c r="P1778" s="15" t="s">
        <v>2730</v>
      </c>
      <c r="Q1778" s="2">
        <v>3</v>
      </c>
      <c r="R1778" s="2">
        <v>3584</v>
      </c>
    </row>
    <row r="1779" spans="14:18" ht="15.75" thickBot="1" x14ac:dyDescent="0.3">
      <c r="N1779" s="25" t="s">
        <v>54</v>
      </c>
      <c r="O1779" s="14" t="s">
        <v>1367</v>
      </c>
      <c r="P1779" s="15" t="s">
        <v>2731</v>
      </c>
      <c r="Q1779" s="2">
        <v>7</v>
      </c>
      <c r="R1779" s="2">
        <v>3665</v>
      </c>
    </row>
    <row r="1780" spans="14:18" ht="15.75" thickBot="1" x14ac:dyDescent="0.3">
      <c r="N1780" s="25" t="s">
        <v>54</v>
      </c>
      <c r="O1780" s="14" t="s">
        <v>1367</v>
      </c>
      <c r="P1780" s="15" t="s">
        <v>2732</v>
      </c>
      <c r="Q1780" s="2">
        <v>2</v>
      </c>
      <c r="R1780" s="2">
        <v>3666</v>
      </c>
    </row>
    <row r="1781" spans="14:18" ht="15.75" thickBot="1" x14ac:dyDescent="0.3">
      <c r="N1781" s="25" t="s">
        <v>54</v>
      </c>
      <c r="O1781" s="14" t="s">
        <v>1367</v>
      </c>
      <c r="P1781" s="15" t="s">
        <v>2733</v>
      </c>
      <c r="Q1781" s="2">
        <v>3</v>
      </c>
      <c r="R1781" s="2">
        <v>5038</v>
      </c>
    </row>
    <row r="1782" spans="14:18" ht="15.75" thickBot="1" x14ac:dyDescent="0.3">
      <c r="N1782" s="25" t="s">
        <v>54</v>
      </c>
      <c r="O1782" s="14" t="s">
        <v>1367</v>
      </c>
      <c r="P1782" s="15" t="s">
        <v>2734</v>
      </c>
      <c r="Q1782" s="2">
        <v>8</v>
      </c>
      <c r="R1782" s="2">
        <v>3639</v>
      </c>
    </row>
    <row r="1783" spans="14:18" ht="15.75" thickBot="1" x14ac:dyDescent="0.3">
      <c r="N1783" s="25" t="s">
        <v>54</v>
      </c>
      <c r="O1783" s="14" t="s">
        <v>1367</v>
      </c>
      <c r="P1783" s="15" t="s">
        <v>2735</v>
      </c>
      <c r="Q1783" s="2">
        <v>8</v>
      </c>
      <c r="R1783" s="2">
        <v>5868</v>
      </c>
    </row>
    <row r="1784" spans="14:18" ht="15.75" thickBot="1" x14ac:dyDescent="0.3">
      <c r="N1784" s="25" t="s">
        <v>54</v>
      </c>
      <c r="O1784" s="14" t="s">
        <v>1367</v>
      </c>
      <c r="P1784" s="15" t="s">
        <v>2736</v>
      </c>
      <c r="Q1784" s="2">
        <v>1</v>
      </c>
      <c r="R1784" s="2">
        <v>3668</v>
      </c>
    </row>
    <row r="1785" spans="14:18" ht="15.75" thickBot="1" x14ac:dyDescent="0.3">
      <c r="N1785" s="25" t="s">
        <v>54</v>
      </c>
      <c r="O1785" s="14" t="s">
        <v>1367</v>
      </c>
      <c r="P1785" s="15" t="s">
        <v>2737</v>
      </c>
      <c r="Q1785" s="2">
        <v>8</v>
      </c>
      <c r="R1785" s="2">
        <v>3530</v>
      </c>
    </row>
    <row r="1786" spans="14:18" ht="15.75" thickBot="1" x14ac:dyDescent="0.3">
      <c r="N1786" s="25" t="s">
        <v>54</v>
      </c>
      <c r="O1786" s="14" t="s">
        <v>1367</v>
      </c>
      <c r="P1786" s="15" t="s">
        <v>2738</v>
      </c>
      <c r="Q1786" s="2">
        <v>2</v>
      </c>
      <c r="R1786" s="2">
        <v>3535</v>
      </c>
    </row>
    <row r="1787" spans="14:18" ht="15.75" thickBot="1" x14ac:dyDescent="0.3">
      <c r="N1787" s="25" t="s">
        <v>54</v>
      </c>
      <c r="O1787" s="14" t="s">
        <v>1367</v>
      </c>
      <c r="P1787" s="15" t="s">
        <v>2739</v>
      </c>
      <c r="Q1787" s="2">
        <v>8</v>
      </c>
      <c r="R1787" s="2">
        <v>3681</v>
      </c>
    </row>
    <row r="1788" spans="14:18" ht="15.75" thickBot="1" x14ac:dyDescent="0.3">
      <c r="N1788" s="25" t="s">
        <v>54</v>
      </c>
      <c r="O1788" s="14" t="s">
        <v>1367</v>
      </c>
      <c r="P1788" s="15" t="s">
        <v>2740</v>
      </c>
      <c r="Q1788" s="2">
        <v>1</v>
      </c>
      <c r="R1788" s="2">
        <v>3669</v>
      </c>
    </row>
    <row r="1789" spans="14:18" ht="15.75" thickBot="1" x14ac:dyDescent="0.3">
      <c r="N1789" s="25" t="s">
        <v>54</v>
      </c>
      <c r="O1789" s="14" t="s">
        <v>1367</v>
      </c>
      <c r="P1789" s="15" t="s">
        <v>2741</v>
      </c>
      <c r="Q1789" s="2">
        <v>6</v>
      </c>
      <c r="R1789" s="2">
        <v>3622</v>
      </c>
    </row>
    <row r="1790" spans="14:18" ht="15.75" thickBot="1" x14ac:dyDescent="0.3">
      <c r="N1790" s="25" t="s">
        <v>54</v>
      </c>
      <c r="O1790" s="14" t="s">
        <v>1367</v>
      </c>
      <c r="P1790" s="15" t="s">
        <v>2742</v>
      </c>
      <c r="Q1790" s="2">
        <v>4</v>
      </c>
      <c r="R1790" s="2">
        <v>3529</v>
      </c>
    </row>
    <row r="1791" spans="14:18" ht="15.75" thickBot="1" x14ac:dyDescent="0.3">
      <c r="N1791" s="25" t="s">
        <v>54</v>
      </c>
      <c r="O1791" s="14" t="s">
        <v>1367</v>
      </c>
      <c r="P1791" s="15" t="s">
        <v>2743</v>
      </c>
      <c r="Q1791" s="2">
        <v>1</v>
      </c>
      <c r="R1791" s="2">
        <v>4142</v>
      </c>
    </row>
    <row r="1792" spans="14:18" ht="15.75" thickBot="1" x14ac:dyDescent="0.3">
      <c r="N1792" s="25" t="s">
        <v>54</v>
      </c>
      <c r="O1792" s="14" t="s">
        <v>1367</v>
      </c>
      <c r="P1792" s="15" t="s">
        <v>2744</v>
      </c>
      <c r="Q1792" s="2">
        <v>7</v>
      </c>
      <c r="R1792" s="2">
        <v>5718</v>
      </c>
    </row>
    <row r="1793" spans="14:18" ht="15.75" thickBot="1" x14ac:dyDescent="0.3">
      <c r="N1793" s="25" t="s">
        <v>54</v>
      </c>
      <c r="O1793" s="14" t="s">
        <v>1367</v>
      </c>
      <c r="P1793" s="15" t="s">
        <v>2745</v>
      </c>
      <c r="Q1793" s="2">
        <v>1</v>
      </c>
      <c r="R1793" s="2">
        <v>5040</v>
      </c>
    </row>
    <row r="1794" spans="14:18" ht="15.75" thickBot="1" x14ac:dyDescent="0.3">
      <c r="N1794" s="25" t="s">
        <v>54</v>
      </c>
      <c r="O1794" s="14" t="s">
        <v>1367</v>
      </c>
      <c r="P1794" s="15" t="s">
        <v>2746</v>
      </c>
      <c r="Q1794" s="2">
        <v>5</v>
      </c>
      <c r="R1794" s="2">
        <v>4140</v>
      </c>
    </row>
    <row r="1795" spans="14:18" ht="15.75" thickBot="1" x14ac:dyDescent="0.3">
      <c r="N1795" s="25" t="s">
        <v>54</v>
      </c>
      <c r="O1795" s="14" t="s">
        <v>1367</v>
      </c>
      <c r="P1795" s="15" t="s">
        <v>2747</v>
      </c>
      <c r="Q1795" s="2">
        <v>6</v>
      </c>
      <c r="R1795" s="2">
        <v>6000</v>
      </c>
    </row>
    <row r="1796" spans="14:18" ht="15.75" thickBot="1" x14ac:dyDescent="0.3">
      <c r="N1796" s="25" t="s">
        <v>54</v>
      </c>
      <c r="O1796" s="14" t="s">
        <v>1367</v>
      </c>
      <c r="P1796" s="15" t="s">
        <v>2748</v>
      </c>
      <c r="Q1796" s="2">
        <v>3</v>
      </c>
      <c r="R1796" s="2">
        <v>4141</v>
      </c>
    </row>
    <row r="1797" spans="14:18" ht="15.75" thickBot="1" x14ac:dyDescent="0.3">
      <c r="N1797" s="25" t="s">
        <v>54</v>
      </c>
      <c r="O1797" s="14" t="s">
        <v>1367</v>
      </c>
      <c r="P1797" s="15" t="s">
        <v>2749</v>
      </c>
      <c r="Q1797" s="2">
        <v>3</v>
      </c>
      <c r="R1797" s="2">
        <v>6755</v>
      </c>
    </row>
    <row r="1798" spans="14:18" ht="15.75" thickBot="1" x14ac:dyDescent="0.3">
      <c r="N1798" s="25" t="s">
        <v>54</v>
      </c>
      <c r="O1798" s="14" t="s">
        <v>1367</v>
      </c>
      <c r="P1798" s="15" t="s">
        <v>2750</v>
      </c>
      <c r="Q1798" s="2">
        <v>4</v>
      </c>
      <c r="R1798" s="2">
        <v>4139</v>
      </c>
    </row>
    <row r="1799" spans="14:18" ht="15.75" thickBot="1" x14ac:dyDescent="0.3">
      <c r="N1799" s="25" t="s">
        <v>54</v>
      </c>
      <c r="O1799" s="14" t="s">
        <v>1367</v>
      </c>
      <c r="P1799" s="15" t="s">
        <v>2751</v>
      </c>
      <c r="Q1799" s="2">
        <v>8</v>
      </c>
      <c r="R1799" s="2">
        <v>4138</v>
      </c>
    </row>
    <row r="1800" spans="14:18" ht="15.75" thickBot="1" x14ac:dyDescent="0.3">
      <c r="N1800" s="25" t="s">
        <v>54</v>
      </c>
      <c r="O1800" s="14" t="s">
        <v>1367</v>
      </c>
      <c r="P1800" s="15" t="s">
        <v>2752</v>
      </c>
      <c r="Q1800" s="2">
        <v>7</v>
      </c>
      <c r="R1800" s="2">
        <v>4143</v>
      </c>
    </row>
    <row r="1801" spans="14:18" ht="15.75" thickBot="1" x14ac:dyDescent="0.3">
      <c r="N1801" s="25" t="s">
        <v>54</v>
      </c>
      <c r="O1801" s="14" t="s">
        <v>1367</v>
      </c>
      <c r="P1801" s="15" t="s">
        <v>2753</v>
      </c>
      <c r="Q1801" s="2">
        <v>2</v>
      </c>
      <c r="R1801" s="2">
        <v>4145</v>
      </c>
    </row>
    <row r="1802" spans="14:18" ht="15.75" thickBot="1" x14ac:dyDescent="0.3">
      <c r="N1802" s="25" t="s">
        <v>54</v>
      </c>
      <c r="O1802" s="14" t="s">
        <v>1367</v>
      </c>
      <c r="P1802" s="15" t="s">
        <v>2754</v>
      </c>
      <c r="Q1802" s="2">
        <v>6</v>
      </c>
      <c r="R1802" s="2">
        <v>5176</v>
      </c>
    </row>
    <row r="1803" spans="14:18" ht="15.75" thickBot="1" x14ac:dyDescent="0.3">
      <c r="N1803" s="25" t="s">
        <v>54</v>
      </c>
      <c r="O1803" s="14" t="s">
        <v>1367</v>
      </c>
      <c r="P1803" s="15" t="s">
        <v>2755</v>
      </c>
      <c r="Q1803" s="2">
        <v>7</v>
      </c>
      <c r="R1803" s="2">
        <v>5659</v>
      </c>
    </row>
    <row r="1804" spans="14:18" ht="15.75" thickBot="1" x14ac:dyDescent="0.3">
      <c r="N1804" s="25" t="s">
        <v>54</v>
      </c>
      <c r="O1804" s="14" t="s">
        <v>1367</v>
      </c>
      <c r="P1804" s="15" t="s">
        <v>2756</v>
      </c>
      <c r="Q1804" s="2">
        <v>1</v>
      </c>
      <c r="R1804" s="2">
        <v>6567</v>
      </c>
    </row>
    <row r="1805" spans="14:18" ht="15.75" thickBot="1" x14ac:dyDescent="0.3">
      <c r="N1805" s="25" t="s">
        <v>54</v>
      </c>
      <c r="O1805" s="14" t="s">
        <v>1367</v>
      </c>
      <c r="P1805" s="15" t="s">
        <v>2757</v>
      </c>
      <c r="Q1805" s="2">
        <v>7</v>
      </c>
      <c r="R1805" s="2">
        <v>5660</v>
      </c>
    </row>
    <row r="1806" spans="14:18" ht="15.75" thickBot="1" x14ac:dyDescent="0.3">
      <c r="N1806" s="25" t="s">
        <v>54</v>
      </c>
      <c r="O1806" s="14" t="s">
        <v>1367</v>
      </c>
      <c r="P1806" s="15" t="s">
        <v>2758</v>
      </c>
      <c r="Q1806" s="2">
        <v>6</v>
      </c>
      <c r="R1806" s="2">
        <v>6667</v>
      </c>
    </row>
    <row r="1807" spans="14:18" ht="15.75" thickBot="1" x14ac:dyDescent="0.3">
      <c r="N1807" s="25" t="s">
        <v>54</v>
      </c>
      <c r="O1807" s="14" t="s">
        <v>1367</v>
      </c>
      <c r="P1807" s="15" t="s">
        <v>2759</v>
      </c>
      <c r="Q1807" s="2">
        <v>5</v>
      </c>
      <c r="R1807" s="2">
        <v>6385</v>
      </c>
    </row>
    <row r="1808" spans="14:18" ht="15.75" thickBot="1" x14ac:dyDescent="0.3">
      <c r="N1808" s="25" t="s">
        <v>54</v>
      </c>
      <c r="O1808" s="14" t="s">
        <v>1367</v>
      </c>
      <c r="P1808" s="15" t="s">
        <v>2760</v>
      </c>
      <c r="Q1808" s="2">
        <v>1</v>
      </c>
      <c r="R1808" s="2">
        <v>6115</v>
      </c>
    </row>
    <row r="1809" spans="14:18" ht="15.75" thickBot="1" x14ac:dyDescent="0.3">
      <c r="N1809" s="25" t="s">
        <v>54</v>
      </c>
      <c r="O1809" s="14" t="s">
        <v>1367</v>
      </c>
      <c r="P1809" s="15" t="s">
        <v>2761</v>
      </c>
      <c r="Q1809" s="2">
        <v>1</v>
      </c>
      <c r="R1809" s="2">
        <v>6512</v>
      </c>
    </row>
    <row r="1810" spans="14:18" ht="15.75" thickBot="1" x14ac:dyDescent="0.3">
      <c r="N1810" s="25" t="s">
        <v>54</v>
      </c>
      <c r="O1810" s="14" t="s">
        <v>1367</v>
      </c>
      <c r="P1810" s="15" t="s">
        <v>2762</v>
      </c>
      <c r="Q1810" s="2">
        <v>3</v>
      </c>
      <c r="R1810" s="2">
        <v>5807</v>
      </c>
    </row>
    <row r="1811" spans="14:18" ht="15.75" thickBot="1" x14ac:dyDescent="0.3">
      <c r="N1811" s="25" t="s">
        <v>54</v>
      </c>
      <c r="O1811" s="14" t="s">
        <v>1367</v>
      </c>
      <c r="P1811" s="15" t="s">
        <v>2763</v>
      </c>
      <c r="Q1811" s="2">
        <v>4</v>
      </c>
      <c r="R1811" s="2">
        <v>4894</v>
      </c>
    </row>
    <row r="1812" spans="14:18" ht="15.75" thickBot="1" x14ac:dyDescent="0.3">
      <c r="N1812" s="25" t="s">
        <v>54</v>
      </c>
      <c r="O1812" s="14" t="s">
        <v>1367</v>
      </c>
      <c r="P1812" s="15" t="s">
        <v>2764</v>
      </c>
      <c r="Q1812" s="2">
        <v>1</v>
      </c>
      <c r="R1812" s="2">
        <v>4893</v>
      </c>
    </row>
    <row r="1813" spans="14:18" ht="15.75" thickBot="1" x14ac:dyDescent="0.3">
      <c r="N1813" s="25" t="s">
        <v>54</v>
      </c>
      <c r="O1813" s="14" t="s">
        <v>1367</v>
      </c>
      <c r="P1813" s="15" t="s">
        <v>2765</v>
      </c>
      <c r="Q1813" s="2">
        <v>4</v>
      </c>
      <c r="R1813" s="2">
        <v>6101</v>
      </c>
    </row>
    <row r="1814" spans="14:18" ht="15.75" thickBot="1" x14ac:dyDescent="0.3">
      <c r="N1814" s="25" t="s">
        <v>54</v>
      </c>
      <c r="O1814" s="14" t="s">
        <v>1367</v>
      </c>
      <c r="P1814" s="15" t="s">
        <v>2766</v>
      </c>
      <c r="Q1814" s="2">
        <v>1</v>
      </c>
      <c r="R1814" s="2">
        <v>6618</v>
      </c>
    </row>
    <row r="1815" spans="14:18" ht="15.75" thickBot="1" x14ac:dyDescent="0.3">
      <c r="N1815" s="25" t="s">
        <v>54</v>
      </c>
      <c r="O1815" s="14" t="s">
        <v>1367</v>
      </c>
      <c r="P1815" s="15" t="s">
        <v>2767</v>
      </c>
      <c r="Q1815" s="2">
        <v>1</v>
      </c>
      <c r="R1815" s="2">
        <v>5042</v>
      </c>
    </row>
    <row r="1816" spans="14:18" ht="15.75" thickBot="1" x14ac:dyDescent="0.3">
      <c r="N1816" s="25" t="s">
        <v>54</v>
      </c>
      <c r="O1816" s="14" t="s">
        <v>1367</v>
      </c>
      <c r="P1816" s="15" t="s">
        <v>2768</v>
      </c>
      <c r="Q1816" s="2">
        <v>1</v>
      </c>
      <c r="R1816" s="2">
        <v>5286</v>
      </c>
    </row>
    <row r="1817" spans="14:18" ht="15.75" thickBot="1" x14ac:dyDescent="0.3">
      <c r="N1817" s="25" t="s">
        <v>54</v>
      </c>
      <c r="O1817" s="14" t="s">
        <v>1367</v>
      </c>
      <c r="P1817" s="15" t="s">
        <v>2769</v>
      </c>
      <c r="Q1817" s="2">
        <v>5</v>
      </c>
      <c r="R1817" s="2">
        <v>5197</v>
      </c>
    </row>
    <row r="1818" spans="14:18" ht="15.75" thickBot="1" x14ac:dyDescent="0.3">
      <c r="N1818" s="25" t="s">
        <v>54</v>
      </c>
      <c r="O1818" s="14" t="s">
        <v>1065</v>
      </c>
      <c r="P1818" s="15" t="s">
        <v>2770</v>
      </c>
      <c r="Q1818" s="2">
        <v>7</v>
      </c>
      <c r="R1818" s="2">
        <v>6633</v>
      </c>
    </row>
    <row r="1819" spans="14:18" ht="15.75" thickBot="1" x14ac:dyDescent="0.3">
      <c r="N1819" s="25" t="s">
        <v>54</v>
      </c>
      <c r="O1819" s="14" t="s">
        <v>1065</v>
      </c>
      <c r="P1819" s="15" t="s">
        <v>2771</v>
      </c>
      <c r="Q1819" s="2">
        <v>7</v>
      </c>
      <c r="R1819" s="2">
        <v>4190</v>
      </c>
    </row>
    <row r="1820" spans="14:18" ht="15.75" thickBot="1" x14ac:dyDescent="0.3">
      <c r="N1820" s="25" t="s">
        <v>54</v>
      </c>
      <c r="O1820" s="14" t="s">
        <v>1065</v>
      </c>
      <c r="P1820" s="15" t="s">
        <v>2772</v>
      </c>
      <c r="Q1820" s="2">
        <v>7</v>
      </c>
      <c r="R1820" s="2">
        <v>4902</v>
      </c>
    </row>
    <row r="1821" spans="14:18" ht="15.75" thickBot="1" x14ac:dyDescent="0.3">
      <c r="N1821" s="25" t="s">
        <v>54</v>
      </c>
      <c r="O1821" s="14" t="s">
        <v>1065</v>
      </c>
      <c r="P1821" s="15" t="s">
        <v>2773</v>
      </c>
      <c r="Q1821" s="2">
        <v>1</v>
      </c>
      <c r="R1821" s="2">
        <v>4191</v>
      </c>
    </row>
    <row r="1822" spans="14:18" ht="15.75" thickBot="1" x14ac:dyDescent="0.3">
      <c r="N1822" s="25" t="s">
        <v>54</v>
      </c>
      <c r="O1822" s="14" t="s">
        <v>1065</v>
      </c>
      <c r="P1822" s="15" t="s">
        <v>2774</v>
      </c>
      <c r="Q1822" s="2">
        <v>7</v>
      </c>
      <c r="R1822" s="2">
        <v>4192</v>
      </c>
    </row>
    <row r="1823" spans="14:18" ht="15.75" thickBot="1" x14ac:dyDescent="0.3">
      <c r="N1823" s="25" t="s">
        <v>54</v>
      </c>
      <c r="O1823" s="14" t="s">
        <v>1065</v>
      </c>
      <c r="P1823" s="15" t="s">
        <v>2775</v>
      </c>
      <c r="Q1823" s="2">
        <v>7</v>
      </c>
      <c r="R1823" s="2">
        <v>4625</v>
      </c>
    </row>
    <row r="1824" spans="14:18" ht="15.75" thickBot="1" x14ac:dyDescent="0.3">
      <c r="N1824" s="25" t="s">
        <v>54</v>
      </c>
      <c r="O1824" s="14" t="s">
        <v>1065</v>
      </c>
      <c r="P1824" s="15" t="s">
        <v>2776</v>
      </c>
      <c r="Q1824" s="2">
        <v>5</v>
      </c>
      <c r="R1824" s="2">
        <v>6639</v>
      </c>
    </row>
    <row r="1825" spans="14:18" ht="15.75" thickBot="1" x14ac:dyDescent="0.3">
      <c r="N1825" s="25" t="s">
        <v>54</v>
      </c>
      <c r="O1825" s="14" t="s">
        <v>1065</v>
      </c>
      <c r="P1825" s="15" t="s">
        <v>2777</v>
      </c>
      <c r="Q1825" s="2">
        <v>2</v>
      </c>
      <c r="R1825" s="2">
        <v>6526</v>
      </c>
    </row>
    <row r="1826" spans="14:18" ht="15.75" thickBot="1" x14ac:dyDescent="0.3">
      <c r="N1826" s="25" t="s">
        <v>54</v>
      </c>
      <c r="O1826" s="14" t="s">
        <v>1065</v>
      </c>
      <c r="P1826" s="15" t="s">
        <v>2778</v>
      </c>
      <c r="Q1826" s="2">
        <v>6</v>
      </c>
      <c r="R1826" s="2">
        <v>6524</v>
      </c>
    </row>
    <row r="1827" spans="14:18" ht="15.75" thickBot="1" x14ac:dyDescent="0.3">
      <c r="N1827" s="25" t="s">
        <v>54</v>
      </c>
      <c r="O1827" s="14" t="s">
        <v>1065</v>
      </c>
      <c r="P1827" s="15" t="s">
        <v>2779</v>
      </c>
      <c r="Q1827" s="2">
        <v>4</v>
      </c>
      <c r="R1827" s="2">
        <v>6504</v>
      </c>
    </row>
    <row r="1828" spans="14:18" ht="15.75" thickBot="1" x14ac:dyDescent="0.3">
      <c r="N1828" s="25" t="s">
        <v>54</v>
      </c>
      <c r="O1828" s="14" t="s">
        <v>1065</v>
      </c>
      <c r="P1828" s="15" t="s">
        <v>2780</v>
      </c>
      <c r="Q1828" s="2">
        <v>5</v>
      </c>
      <c r="R1828" s="2">
        <v>6525</v>
      </c>
    </row>
    <row r="1829" spans="14:18" ht="15.75" thickBot="1" x14ac:dyDescent="0.3">
      <c r="N1829" s="25" t="s">
        <v>54</v>
      </c>
      <c r="O1829" s="14" t="s">
        <v>1065</v>
      </c>
      <c r="P1829" s="15" t="s">
        <v>2781</v>
      </c>
      <c r="Q1829" s="2">
        <v>5</v>
      </c>
      <c r="R1829" s="2">
        <v>5541</v>
      </c>
    </row>
    <row r="1830" spans="14:18" ht="15.75" thickBot="1" x14ac:dyDescent="0.3">
      <c r="N1830" s="25" t="s">
        <v>54</v>
      </c>
      <c r="O1830" s="14" t="s">
        <v>1065</v>
      </c>
      <c r="P1830" s="15" t="s">
        <v>2782</v>
      </c>
      <c r="Q1830" s="2">
        <v>5</v>
      </c>
      <c r="R1830" s="2">
        <v>4814</v>
      </c>
    </row>
    <row r="1831" spans="14:18" ht="15.75" thickBot="1" x14ac:dyDescent="0.3">
      <c r="N1831" s="25" t="s">
        <v>54</v>
      </c>
      <c r="O1831" s="14" t="s">
        <v>1065</v>
      </c>
      <c r="P1831" s="15" t="s">
        <v>2783</v>
      </c>
      <c r="Q1831" s="2">
        <v>5</v>
      </c>
      <c r="R1831" s="2">
        <v>5508</v>
      </c>
    </row>
    <row r="1832" spans="14:18" ht="15.75" thickBot="1" x14ac:dyDescent="0.3">
      <c r="N1832" s="25" t="s">
        <v>54</v>
      </c>
      <c r="O1832" s="14" t="s">
        <v>1065</v>
      </c>
      <c r="P1832" s="15" t="s">
        <v>2784</v>
      </c>
      <c r="Q1832" s="2">
        <v>6</v>
      </c>
      <c r="R1832" s="2">
        <v>5269</v>
      </c>
    </row>
    <row r="1833" spans="14:18" ht="15.75" thickBot="1" x14ac:dyDescent="0.3">
      <c r="N1833" s="25" t="s">
        <v>54</v>
      </c>
      <c r="O1833" s="14" t="s">
        <v>1065</v>
      </c>
      <c r="P1833" s="15" t="s">
        <v>2785</v>
      </c>
      <c r="Q1833" s="2">
        <v>7</v>
      </c>
      <c r="R1833" s="2">
        <v>3934</v>
      </c>
    </row>
    <row r="1834" spans="14:18" ht="15.75" thickBot="1" x14ac:dyDescent="0.3">
      <c r="N1834" s="25" t="s">
        <v>54</v>
      </c>
      <c r="O1834" s="14" t="s">
        <v>1065</v>
      </c>
      <c r="P1834" s="15" t="s">
        <v>2786</v>
      </c>
      <c r="Q1834" s="2">
        <v>5</v>
      </c>
      <c r="R1834" s="2">
        <v>6357</v>
      </c>
    </row>
    <row r="1835" spans="14:18" ht="15.75" thickBot="1" x14ac:dyDescent="0.3">
      <c r="N1835" s="25" t="s">
        <v>54</v>
      </c>
      <c r="O1835" s="14" t="s">
        <v>1065</v>
      </c>
      <c r="P1835" s="15" t="s">
        <v>2787</v>
      </c>
      <c r="Q1835" s="2">
        <v>1</v>
      </c>
      <c r="R1835" s="2">
        <v>6254</v>
      </c>
    </row>
    <row r="1836" spans="14:18" ht="15.75" thickBot="1" x14ac:dyDescent="0.3">
      <c r="N1836" s="25" t="s">
        <v>54</v>
      </c>
      <c r="O1836" s="14" t="s">
        <v>1065</v>
      </c>
      <c r="P1836" s="15" t="s">
        <v>2788</v>
      </c>
      <c r="Q1836" s="2">
        <v>7</v>
      </c>
      <c r="R1836" s="2">
        <v>6254</v>
      </c>
    </row>
    <row r="1837" spans="14:18" ht="15.75" thickBot="1" x14ac:dyDescent="0.3">
      <c r="N1837" s="25" t="s">
        <v>54</v>
      </c>
      <c r="O1837" s="14" t="s">
        <v>1065</v>
      </c>
      <c r="P1837" s="15" t="s">
        <v>2789</v>
      </c>
      <c r="Q1837" s="2">
        <v>4</v>
      </c>
      <c r="R1837" s="2">
        <v>6254</v>
      </c>
    </row>
    <row r="1838" spans="14:18" ht="15.75" thickBot="1" x14ac:dyDescent="0.3">
      <c r="N1838" s="25" t="s">
        <v>54</v>
      </c>
      <c r="O1838" s="14" t="s">
        <v>1065</v>
      </c>
      <c r="P1838" s="15" t="s">
        <v>2790</v>
      </c>
      <c r="Q1838" s="2">
        <v>7</v>
      </c>
      <c r="R1838" s="2">
        <v>6254</v>
      </c>
    </row>
    <row r="1839" spans="14:18" ht="15.75" thickBot="1" x14ac:dyDescent="0.3">
      <c r="N1839" s="25" t="s">
        <v>54</v>
      </c>
      <c r="O1839" s="14" t="s">
        <v>1065</v>
      </c>
      <c r="P1839" s="15" t="s">
        <v>2791</v>
      </c>
      <c r="Q1839" s="2">
        <v>7</v>
      </c>
      <c r="R1839" s="2">
        <v>6254</v>
      </c>
    </row>
    <row r="1840" spans="14:18" ht="15.75" thickBot="1" x14ac:dyDescent="0.3">
      <c r="N1840" s="25" t="s">
        <v>54</v>
      </c>
      <c r="O1840" s="14" t="s">
        <v>1065</v>
      </c>
      <c r="P1840" s="15" t="s">
        <v>2792</v>
      </c>
      <c r="Q1840" s="2">
        <v>1</v>
      </c>
      <c r="R1840" s="2">
        <v>6254</v>
      </c>
    </row>
    <row r="1841" spans="14:18" ht="15.75" thickBot="1" x14ac:dyDescent="0.3">
      <c r="N1841" s="25" t="s">
        <v>54</v>
      </c>
      <c r="O1841" s="14" t="s">
        <v>1065</v>
      </c>
      <c r="P1841" s="15" t="s">
        <v>2793</v>
      </c>
      <c r="Q1841" s="2">
        <v>7</v>
      </c>
      <c r="R1841" s="2">
        <v>4093</v>
      </c>
    </row>
    <row r="1842" spans="14:18" ht="15.75" thickBot="1" x14ac:dyDescent="0.3">
      <c r="N1842" s="25" t="s">
        <v>54</v>
      </c>
      <c r="O1842" s="14" t="s">
        <v>1065</v>
      </c>
      <c r="P1842" s="15" t="s">
        <v>2794</v>
      </c>
      <c r="Q1842" s="2">
        <v>4</v>
      </c>
      <c r="R1842" s="2">
        <v>5077</v>
      </c>
    </row>
    <row r="1843" spans="14:18" ht="15.75" thickBot="1" x14ac:dyDescent="0.3">
      <c r="N1843" s="25" t="s">
        <v>54</v>
      </c>
      <c r="O1843" s="14" t="s">
        <v>1065</v>
      </c>
      <c r="P1843" s="15" t="s">
        <v>2795</v>
      </c>
      <c r="Q1843" s="2">
        <v>4</v>
      </c>
      <c r="R1843" s="2">
        <v>6650</v>
      </c>
    </row>
    <row r="1844" spans="14:18" ht="15.75" thickBot="1" x14ac:dyDescent="0.3">
      <c r="N1844" s="25" t="s">
        <v>54</v>
      </c>
      <c r="O1844" s="14" t="s">
        <v>1065</v>
      </c>
      <c r="P1844" s="15" t="s">
        <v>2796</v>
      </c>
      <c r="Q1844" s="2">
        <v>4</v>
      </c>
      <c r="R1844" s="2">
        <v>4076</v>
      </c>
    </row>
    <row r="1845" spans="14:18" ht="15.75" thickBot="1" x14ac:dyDescent="0.3">
      <c r="N1845" s="25" t="s">
        <v>54</v>
      </c>
      <c r="O1845" s="14" t="s">
        <v>1065</v>
      </c>
      <c r="P1845" s="15" t="s">
        <v>2797</v>
      </c>
      <c r="Q1845" s="2">
        <v>5</v>
      </c>
      <c r="R1845" s="2">
        <v>4081</v>
      </c>
    </row>
    <row r="1846" spans="14:18" ht="15.75" thickBot="1" x14ac:dyDescent="0.3">
      <c r="N1846" s="25" t="s">
        <v>54</v>
      </c>
      <c r="O1846" s="14" t="s">
        <v>1065</v>
      </c>
      <c r="P1846" s="15" t="s">
        <v>2798</v>
      </c>
      <c r="Q1846" s="2">
        <v>1</v>
      </c>
      <c r="R1846" s="2">
        <v>6240</v>
      </c>
    </row>
    <row r="1847" spans="14:18" ht="15.75" thickBot="1" x14ac:dyDescent="0.3">
      <c r="N1847" s="25" t="s">
        <v>54</v>
      </c>
      <c r="O1847" s="14" t="s">
        <v>1065</v>
      </c>
      <c r="P1847" s="15" t="s">
        <v>2799</v>
      </c>
      <c r="Q1847" s="2">
        <v>7</v>
      </c>
      <c r="R1847" s="2">
        <v>4083</v>
      </c>
    </row>
    <row r="1848" spans="14:18" ht="15.75" thickBot="1" x14ac:dyDescent="0.3">
      <c r="N1848" s="25" t="s">
        <v>54</v>
      </c>
      <c r="O1848" s="14" t="s">
        <v>1065</v>
      </c>
      <c r="P1848" s="15" t="s">
        <v>2800</v>
      </c>
      <c r="Q1848" s="2">
        <v>7</v>
      </c>
      <c r="R1848" s="2">
        <v>2132</v>
      </c>
    </row>
    <row r="1849" spans="14:18" ht="15.75" thickBot="1" x14ac:dyDescent="0.3">
      <c r="N1849" s="25" t="s">
        <v>54</v>
      </c>
      <c r="O1849" s="14" t="s">
        <v>1065</v>
      </c>
      <c r="P1849" s="15" t="s">
        <v>2801</v>
      </c>
      <c r="Q1849" s="2">
        <v>1</v>
      </c>
      <c r="R1849" s="2">
        <v>4615</v>
      </c>
    </row>
    <row r="1850" spans="14:18" ht="15.75" thickBot="1" x14ac:dyDescent="0.3">
      <c r="N1850" s="25" t="s">
        <v>54</v>
      </c>
      <c r="O1850" s="14" t="s">
        <v>1065</v>
      </c>
      <c r="P1850" s="15" t="s">
        <v>2802</v>
      </c>
      <c r="Q1850" s="2">
        <v>4</v>
      </c>
      <c r="R1850" s="2">
        <v>2146</v>
      </c>
    </row>
    <row r="1851" spans="14:18" ht="15.75" thickBot="1" x14ac:dyDescent="0.3">
      <c r="N1851" s="25" t="s">
        <v>54</v>
      </c>
      <c r="O1851" s="14" t="s">
        <v>1065</v>
      </c>
      <c r="P1851" s="15" t="s">
        <v>2803</v>
      </c>
      <c r="Q1851" s="2">
        <v>3</v>
      </c>
      <c r="R1851" s="2">
        <v>2087</v>
      </c>
    </row>
    <row r="1852" spans="14:18" ht="15.75" thickBot="1" x14ac:dyDescent="0.3">
      <c r="N1852" s="25" t="s">
        <v>54</v>
      </c>
      <c r="O1852" s="14" t="s">
        <v>1065</v>
      </c>
      <c r="P1852" s="15" t="s">
        <v>2804</v>
      </c>
      <c r="Q1852" s="2">
        <v>3</v>
      </c>
      <c r="R1852" s="2">
        <v>2103</v>
      </c>
    </row>
    <row r="1853" spans="14:18" ht="15.75" thickBot="1" x14ac:dyDescent="0.3">
      <c r="N1853" s="25" t="s">
        <v>54</v>
      </c>
      <c r="O1853" s="14" t="s">
        <v>1065</v>
      </c>
      <c r="P1853" s="15" t="s">
        <v>2805</v>
      </c>
      <c r="Q1853" s="2">
        <v>3</v>
      </c>
      <c r="R1853" s="2">
        <v>2172</v>
      </c>
    </row>
    <row r="1854" spans="14:18" ht="15.75" thickBot="1" x14ac:dyDescent="0.3">
      <c r="N1854" s="25" t="s">
        <v>54</v>
      </c>
      <c r="O1854" s="14" t="s">
        <v>1065</v>
      </c>
      <c r="P1854" s="15" t="s">
        <v>2806</v>
      </c>
      <c r="Q1854" s="2">
        <v>4</v>
      </c>
      <c r="R1854" s="2">
        <v>4659</v>
      </c>
    </row>
    <row r="1855" spans="14:18" ht="15.75" thickBot="1" x14ac:dyDescent="0.3">
      <c r="N1855" s="25" t="s">
        <v>54</v>
      </c>
      <c r="O1855" s="14" t="s">
        <v>1065</v>
      </c>
      <c r="P1855" s="15" t="s">
        <v>2807</v>
      </c>
      <c r="Q1855" s="2">
        <v>4</v>
      </c>
      <c r="R1855" s="2">
        <v>2176</v>
      </c>
    </row>
    <row r="1856" spans="14:18" ht="15.75" thickBot="1" x14ac:dyDescent="0.3">
      <c r="N1856" s="25" t="s">
        <v>54</v>
      </c>
      <c r="O1856" s="14" t="s">
        <v>1065</v>
      </c>
      <c r="P1856" s="15" t="s">
        <v>2808</v>
      </c>
      <c r="Q1856" s="2">
        <v>2</v>
      </c>
      <c r="R1856" s="2">
        <v>2247</v>
      </c>
    </row>
    <row r="1857" spans="14:18" ht="15.75" thickBot="1" x14ac:dyDescent="0.3">
      <c r="N1857" s="25" t="s">
        <v>54</v>
      </c>
      <c r="O1857" s="14" t="s">
        <v>1065</v>
      </c>
      <c r="P1857" s="15" t="s">
        <v>2809</v>
      </c>
      <c r="Q1857" s="2">
        <v>5</v>
      </c>
      <c r="R1857" s="2">
        <v>2105</v>
      </c>
    </row>
    <row r="1858" spans="14:18" ht="15.75" thickBot="1" x14ac:dyDescent="0.3">
      <c r="N1858" s="25" t="s">
        <v>54</v>
      </c>
      <c r="O1858" s="14" t="s">
        <v>1065</v>
      </c>
      <c r="P1858" s="15" t="s">
        <v>2810</v>
      </c>
      <c r="Q1858" s="2">
        <v>1</v>
      </c>
      <c r="R1858" s="2">
        <v>2081</v>
      </c>
    </row>
    <row r="1859" spans="14:18" ht="15.75" thickBot="1" x14ac:dyDescent="0.3">
      <c r="N1859" s="25" t="s">
        <v>54</v>
      </c>
      <c r="O1859" s="14" t="s">
        <v>1065</v>
      </c>
      <c r="P1859" s="15" t="s">
        <v>2811</v>
      </c>
      <c r="Q1859" s="2">
        <v>1</v>
      </c>
      <c r="R1859" s="2">
        <v>2109</v>
      </c>
    </row>
    <row r="1860" spans="14:18" ht="15.75" thickBot="1" x14ac:dyDescent="0.3">
      <c r="N1860" s="25" t="s">
        <v>54</v>
      </c>
      <c r="O1860" s="14" t="s">
        <v>1065</v>
      </c>
      <c r="P1860" s="15" t="s">
        <v>2812</v>
      </c>
      <c r="Q1860" s="2">
        <v>4</v>
      </c>
      <c r="R1860" s="2">
        <v>2217</v>
      </c>
    </row>
    <row r="1861" spans="14:18" ht="15.75" thickBot="1" x14ac:dyDescent="0.3">
      <c r="N1861" s="25" t="s">
        <v>54</v>
      </c>
      <c r="O1861" s="14" t="s">
        <v>1065</v>
      </c>
      <c r="P1861" s="15" t="s">
        <v>2813</v>
      </c>
      <c r="Q1861" s="2">
        <v>3</v>
      </c>
      <c r="R1861" s="2">
        <v>2212</v>
      </c>
    </row>
    <row r="1862" spans="14:18" ht="15.75" thickBot="1" x14ac:dyDescent="0.3">
      <c r="N1862" s="25" t="s">
        <v>54</v>
      </c>
      <c r="O1862" s="14" t="s">
        <v>1065</v>
      </c>
      <c r="P1862" s="15" t="s">
        <v>2814</v>
      </c>
      <c r="Q1862" s="2">
        <v>5</v>
      </c>
      <c r="R1862" s="2">
        <v>2117</v>
      </c>
    </row>
    <row r="1863" spans="14:18" ht="15.75" thickBot="1" x14ac:dyDescent="0.3">
      <c r="N1863" s="25" t="s">
        <v>54</v>
      </c>
      <c r="O1863" s="14" t="s">
        <v>1065</v>
      </c>
      <c r="P1863" s="15" t="s">
        <v>2815</v>
      </c>
      <c r="Q1863" s="2">
        <v>1</v>
      </c>
      <c r="R1863" s="2">
        <v>4617</v>
      </c>
    </row>
    <row r="1864" spans="14:18" ht="15.75" thickBot="1" x14ac:dyDescent="0.3">
      <c r="N1864" s="25" t="s">
        <v>54</v>
      </c>
      <c r="O1864" s="14" t="s">
        <v>1065</v>
      </c>
      <c r="P1864" s="15" t="s">
        <v>2816</v>
      </c>
      <c r="Q1864" s="2">
        <v>1</v>
      </c>
      <c r="R1864" s="2">
        <v>2121</v>
      </c>
    </row>
    <row r="1865" spans="14:18" ht="15.75" thickBot="1" x14ac:dyDescent="0.3">
      <c r="N1865" s="25" t="s">
        <v>54</v>
      </c>
      <c r="O1865" s="14" t="s">
        <v>1065</v>
      </c>
      <c r="P1865" s="15" t="s">
        <v>2817</v>
      </c>
      <c r="Q1865" s="2">
        <v>6</v>
      </c>
      <c r="R1865" s="2">
        <v>2127</v>
      </c>
    </row>
    <row r="1866" spans="14:18" ht="15.75" thickBot="1" x14ac:dyDescent="0.3">
      <c r="N1866" s="25" t="s">
        <v>54</v>
      </c>
      <c r="O1866" s="14" t="s">
        <v>1065</v>
      </c>
      <c r="P1866" s="15" t="s">
        <v>2818</v>
      </c>
      <c r="Q1866" s="2">
        <v>6</v>
      </c>
      <c r="R1866" s="2">
        <v>4656</v>
      </c>
    </row>
    <row r="1867" spans="14:18" ht="15.75" thickBot="1" x14ac:dyDescent="0.3">
      <c r="N1867" s="25" t="s">
        <v>54</v>
      </c>
      <c r="O1867" s="14" t="s">
        <v>1065</v>
      </c>
      <c r="P1867" s="15" t="s">
        <v>2819</v>
      </c>
      <c r="Q1867" s="2">
        <v>6</v>
      </c>
      <c r="R1867" s="2">
        <v>2128</v>
      </c>
    </row>
    <row r="1868" spans="14:18" ht="15.75" thickBot="1" x14ac:dyDescent="0.3">
      <c r="N1868" s="25" t="s">
        <v>54</v>
      </c>
      <c r="O1868" s="14" t="s">
        <v>1065</v>
      </c>
      <c r="P1868" s="15" t="s">
        <v>2820</v>
      </c>
      <c r="Q1868" s="2">
        <v>6</v>
      </c>
      <c r="R1868" s="2">
        <v>2130</v>
      </c>
    </row>
    <row r="1869" spans="14:18" ht="15.75" thickBot="1" x14ac:dyDescent="0.3">
      <c r="N1869" s="25" t="s">
        <v>54</v>
      </c>
      <c r="O1869" s="14" t="s">
        <v>1065</v>
      </c>
      <c r="P1869" s="15" t="s">
        <v>2821</v>
      </c>
      <c r="Q1869" s="2">
        <v>5</v>
      </c>
      <c r="R1869" s="2">
        <v>2206</v>
      </c>
    </row>
    <row r="1870" spans="14:18" ht="15.75" thickBot="1" x14ac:dyDescent="0.3">
      <c r="N1870" s="25" t="s">
        <v>54</v>
      </c>
      <c r="O1870" s="14" t="s">
        <v>1065</v>
      </c>
      <c r="P1870" s="15" t="s">
        <v>2822</v>
      </c>
      <c r="Q1870" s="2">
        <v>2</v>
      </c>
      <c r="R1870" s="2">
        <v>4646</v>
      </c>
    </row>
    <row r="1871" spans="14:18" ht="15.75" thickBot="1" x14ac:dyDescent="0.3">
      <c r="N1871" s="25" t="s">
        <v>54</v>
      </c>
      <c r="O1871" s="14" t="s">
        <v>1065</v>
      </c>
      <c r="P1871" s="15" t="s">
        <v>2823</v>
      </c>
      <c r="Q1871" s="2">
        <v>2</v>
      </c>
      <c r="R1871" s="2">
        <v>2135</v>
      </c>
    </row>
    <row r="1872" spans="14:18" ht="15.75" thickBot="1" x14ac:dyDescent="0.3">
      <c r="N1872" s="25" t="s">
        <v>54</v>
      </c>
      <c r="O1872" s="14" t="s">
        <v>1065</v>
      </c>
      <c r="P1872" s="15" t="s">
        <v>2824</v>
      </c>
      <c r="Q1872" s="2">
        <v>4</v>
      </c>
      <c r="R1872" s="2">
        <v>2224</v>
      </c>
    </row>
    <row r="1873" spans="14:18" ht="15.75" thickBot="1" x14ac:dyDescent="0.3">
      <c r="N1873" s="25" t="s">
        <v>54</v>
      </c>
      <c r="O1873" s="14" t="s">
        <v>1065</v>
      </c>
      <c r="P1873" s="15" t="s">
        <v>2825</v>
      </c>
      <c r="Q1873" s="2">
        <v>4</v>
      </c>
      <c r="R1873" s="2">
        <v>2175</v>
      </c>
    </row>
    <row r="1874" spans="14:18" ht="15.75" thickBot="1" x14ac:dyDescent="0.3">
      <c r="N1874" s="25" t="s">
        <v>54</v>
      </c>
      <c r="O1874" s="14" t="s">
        <v>1065</v>
      </c>
      <c r="P1874" s="15" t="s">
        <v>2826</v>
      </c>
      <c r="Q1874" s="2">
        <v>6</v>
      </c>
      <c r="R1874" s="2">
        <v>2110</v>
      </c>
    </row>
    <row r="1875" spans="14:18" ht="15.75" thickBot="1" x14ac:dyDescent="0.3">
      <c r="N1875" s="25" t="s">
        <v>54</v>
      </c>
      <c r="O1875" s="14" t="s">
        <v>1065</v>
      </c>
      <c r="P1875" s="15" t="s">
        <v>2827</v>
      </c>
      <c r="Q1875" s="2">
        <v>3</v>
      </c>
      <c r="R1875" s="2">
        <v>2152</v>
      </c>
    </row>
    <row r="1876" spans="14:18" ht="15.75" thickBot="1" x14ac:dyDescent="0.3">
      <c r="N1876" s="25" t="s">
        <v>54</v>
      </c>
      <c r="O1876" s="14" t="s">
        <v>1065</v>
      </c>
      <c r="P1876" s="15" t="s">
        <v>2828</v>
      </c>
      <c r="Q1876" s="2">
        <v>3</v>
      </c>
      <c r="R1876" s="2">
        <v>6381</v>
      </c>
    </row>
    <row r="1877" spans="14:18" ht="15.75" thickBot="1" x14ac:dyDescent="0.3">
      <c r="N1877" s="25" t="s">
        <v>54</v>
      </c>
      <c r="O1877" s="14" t="s">
        <v>1065</v>
      </c>
      <c r="P1877" s="15" t="s">
        <v>2829</v>
      </c>
      <c r="Q1877" s="2">
        <v>3</v>
      </c>
      <c r="R1877" s="2">
        <v>2223</v>
      </c>
    </row>
    <row r="1878" spans="14:18" ht="15.75" thickBot="1" x14ac:dyDescent="0.3">
      <c r="N1878" s="25" t="s">
        <v>54</v>
      </c>
      <c r="O1878" s="14" t="s">
        <v>1065</v>
      </c>
      <c r="P1878" s="15" t="s">
        <v>2830</v>
      </c>
      <c r="Q1878" s="2">
        <v>4</v>
      </c>
      <c r="R1878" s="2">
        <v>2112</v>
      </c>
    </row>
    <row r="1879" spans="14:18" ht="15.75" thickBot="1" x14ac:dyDescent="0.3">
      <c r="N1879" s="25" t="s">
        <v>54</v>
      </c>
      <c r="O1879" s="14" t="s">
        <v>1065</v>
      </c>
      <c r="P1879" s="15" t="s">
        <v>2831</v>
      </c>
      <c r="Q1879" s="2">
        <v>3</v>
      </c>
      <c r="R1879" s="2">
        <v>5251</v>
      </c>
    </row>
    <row r="1880" spans="14:18" ht="15.75" thickBot="1" x14ac:dyDescent="0.3">
      <c r="N1880" s="25" t="s">
        <v>54</v>
      </c>
      <c r="O1880" s="14" t="s">
        <v>1065</v>
      </c>
      <c r="P1880" s="15" t="s">
        <v>2832</v>
      </c>
      <c r="Q1880" s="2">
        <v>7</v>
      </c>
      <c r="R1880" s="2">
        <v>2195</v>
      </c>
    </row>
    <row r="1881" spans="14:18" ht="15.75" thickBot="1" x14ac:dyDescent="0.3">
      <c r="N1881" s="25" t="s">
        <v>54</v>
      </c>
      <c r="O1881" s="14" t="s">
        <v>1065</v>
      </c>
      <c r="P1881" s="15" t="s">
        <v>2833</v>
      </c>
      <c r="Q1881" s="2">
        <v>7</v>
      </c>
      <c r="R1881" s="2">
        <v>2200</v>
      </c>
    </row>
    <row r="1882" spans="14:18" ht="15.75" thickBot="1" x14ac:dyDescent="0.3">
      <c r="N1882" s="25" t="s">
        <v>54</v>
      </c>
      <c r="O1882" s="14" t="s">
        <v>1065</v>
      </c>
      <c r="P1882" s="15" t="s">
        <v>2834</v>
      </c>
      <c r="Q1882" s="2">
        <v>1</v>
      </c>
      <c r="R1882" s="2">
        <v>4616</v>
      </c>
    </row>
    <row r="1883" spans="14:18" ht="15.75" thickBot="1" x14ac:dyDescent="0.3">
      <c r="N1883" s="25" t="s">
        <v>54</v>
      </c>
      <c r="O1883" s="14" t="s">
        <v>1065</v>
      </c>
      <c r="P1883" s="15" t="s">
        <v>2835</v>
      </c>
      <c r="Q1883" s="2">
        <v>5</v>
      </c>
      <c r="R1883" s="2">
        <v>4672</v>
      </c>
    </row>
    <row r="1884" spans="14:18" ht="15.75" thickBot="1" x14ac:dyDescent="0.3">
      <c r="N1884" s="25" t="s">
        <v>54</v>
      </c>
      <c r="O1884" s="14" t="s">
        <v>1065</v>
      </c>
      <c r="P1884" s="15" t="s">
        <v>2836</v>
      </c>
      <c r="Q1884" s="2">
        <v>5</v>
      </c>
      <c r="R1884" s="2">
        <v>2102</v>
      </c>
    </row>
    <row r="1885" spans="14:18" ht="15.75" thickBot="1" x14ac:dyDescent="0.3">
      <c r="N1885" s="25" t="s">
        <v>54</v>
      </c>
      <c r="O1885" s="14" t="s">
        <v>1065</v>
      </c>
      <c r="P1885" s="15" t="s">
        <v>2837</v>
      </c>
      <c r="Q1885" s="2">
        <v>7</v>
      </c>
      <c r="R1885" s="2">
        <v>2159</v>
      </c>
    </row>
    <row r="1886" spans="14:18" ht="15.75" thickBot="1" x14ac:dyDescent="0.3">
      <c r="N1886" s="25" t="s">
        <v>54</v>
      </c>
      <c r="O1886" s="14" t="s">
        <v>1065</v>
      </c>
      <c r="P1886" s="15" t="s">
        <v>2838</v>
      </c>
      <c r="Q1886" s="2">
        <v>7</v>
      </c>
      <c r="R1886" s="2">
        <v>4639</v>
      </c>
    </row>
    <row r="1887" spans="14:18" ht="15.75" thickBot="1" x14ac:dyDescent="0.3">
      <c r="N1887" s="25" t="s">
        <v>54</v>
      </c>
      <c r="O1887" s="14" t="s">
        <v>1065</v>
      </c>
      <c r="P1887" s="15" t="s">
        <v>2839</v>
      </c>
      <c r="Q1887" s="2">
        <v>2</v>
      </c>
      <c r="R1887" s="2">
        <v>4645</v>
      </c>
    </row>
    <row r="1888" spans="14:18" ht="15.75" thickBot="1" x14ac:dyDescent="0.3">
      <c r="N1888" s="25" t="s">
        <v>54</v>
      </c>
      <c r="O1888" s="14" t="s">
        <v>1065</v>
      </c>
      <c r="P1888" s="15" t="s">
        <v>2840</v>
      </c>
      <c r="Q1888" s="2">
        <v>2</v>
      </c>
      <c r="R1888" s="2">
        <v>2122</v>
      </c>
    </row>
    <row r="1889" spans="14:18" ht="15.75" thickBot="1" x14ac:dyDescent="0.3">
      <c r="N1889" s="25" t="s">
        <v>54</v>
      </c>
      <c r="O1889" s="14" t="s">
        <v>1065</v>
      </c>
      <c r="P1889" s="15" t="s">
        <v>2841</v>
      </c>
      <c r="Q1889" s="2">
        <v>2</v>
      </c>
      <c r="R1889" s="2">
        <v>2178</v>
      </c>
    </row>
    <row r="1890" spans="14:18" ht="15.75" thickBot="1" x14ac:dyDescent="0.3">
      <c r="N1890" s="25" t="s">
        <v>54</v>
      </c>
      <c r="O1890" s="14" t="s">
        <v>1065</v>
      </c>
      <c r="P1890" s="15" t="s">
        <v>2842</v>
      </c>
      <c r="Q1890" s="2">
        <v>3</v>
      </c>
      <c r="R1890" s="2">
        <v>2155</v>
      </c>
    </row>
    <row r="1891" spans="14:18" ht="15.75" thickBot="1" x14ac:dyDescent="0.3">
      <c r="N1891" s="25" t="s">
        <v>54</v>
      </c>
      <c r="O1891" s="14" t="s">
        <v>1065</v>
      </c>
      <c r="P1891" s="15" t="s">
        <v>2843</v>
      </c>
      <c r="Q1891" s="2">
        <v>6</v>
      </c>
      <c r="R1891" s="2">
        <v>2203</v>
      </c>
    </row>
    <row r="1892" spans="14:18" ht="15.75" thickBot="1" x14ac:dyDescent="0.3">
      <c r="N1892" s="25" t="s">
        <v>54</v>
      </c>
      <c r="O1892" s="14" t="s">
        <v>1065</v>
      </c>
      <c r="P1892" s="15" t="s">
        <v>2844</v>
      </c>
      <c r="Q1892" s="2">
        <v>4</v>
      </c>
      <c r="R1892" s="2">
        <v>2208</v>
      </c>
    </row>
    <row r="1893" spans="14:18" ht="15.75" thickBot="1" x14ac:dyDescent="0.3">
      <c r="N1893" s="25" t="s">
        <v>54</v>
      </c>
      <c r="O1893" s="14" t="s">
        <v>1065</v>
      </c>
      <c r="P1893" s="15" t="s">
        <v>2845</v>
      </c>
      <c r="Q1893" s="2">
        <v>1</v>
      </c>
      <c r="R1893" s="2">
        <v>2156</v>
      </c>
    </row>
    <row r="1894" spans="14:18" ht="15.75" thickBot="1" x14ac:dyDescent="0.3">
      <c r="N1894" s="25" t="s">
        <v>54</v>
      </c>
      <c r="O1894" s="14" t="s">
        <v>1065</v>
      </c>
      <c r="P1894" s="15" t="s">
        <v>2846</v>
      </c>
      <c r="Q1894" s="2">
        <v>6</v>
      </c>
      <c r="R1894" s="2">
        <v>4632</v>
      </c>
    </row>
    <row r="1895" spans="14:18" ht="15.75" thickBot="1" x14ac:dyDescent="0.3">
      <c r="N1895" s="25" t="s">
        <v>54</v>
      </c>
      <c r="O1895" s="14" t="s">
        <v>1065</v>
      </c>
      <c r="P1895" s="15" t="s">
        <v>2847</v>
      </c>
      <c r="Q1895" s="2">
        <v>6</v>
      </c>
      <c r="R1895" s="2">
        <v>2221</v>
      </c>
    </row>
    <row r="1896" spans="14:18" ht="15.75" thickBot="1" x14ac:dyDescent="0.3">
      <c r="N1896" s="25" t="s">
        <v>54</v>
      </c>
      <c r="O1896" s="14" t="s">
        <v>1065</v>
      </c>
      <c r="P1896" s="15" t="s">
        <v>2848</v>
      </c>
      <c r="Q1896" s="2">
        <v>2</v>
      </c>
      <c r="R1896" s="2">
        <v>2174</v>
      </c>
    </row>
    <row r="1897" spans="14:18" ht="15.75" thickBot="1" x14ac:dyDescent="0.3">
      <c r="N1897" s="25" t="s">
        <v>54</v>
      </c>
      <c r="O1897" s="14" t="s">
        <v>1065</v>
      </c>
      <c r="P1897" s="15" t="s">
        <v>2849</v>
      </c>
      <c r="Q1897" s="2">
        <v>6</v>
      </c>
      <c r="R1897" s="2">
        <v>4631</v>
      </c>
    </row>
    <row r="1898" spans="14:18" ht="15.75" thickBot="1" x14ac:dyDescent="0.3">
      <c r="N1898" s="25" t="s">
        <v>54</v>
      </c>
      <c r="O1898" s="14" t="s">
        <v>1065</v>
      </c>
      <c r="P1898" s="15" t="s">
        <v>2850</v>
      </c>
      <c r="Q1898" s="2">
        <v>6</v>
      </c>
      <c r="R1898" s="2">
        <v>2198</v>
      </c>
    </row>
    <row r="1899" spans="14:18" ht="15.75" thickBot="1" x14ac:dyDescent="0.3">
      <c r="N1899" s="25" t="s">
        <v>54</v>
      </c>
      <c r="O1899" s="14" t="s">
        <v>1065</v>
      </c>
      <c r="P1899" s="15" t="s">
        <v>2851</v>
      </c>
      <c r="Q1899" s="2">
        <v>1</v>
      </c>
      <c r="R1899" s="2">
        <v>4670</v>
      </c>
    </row>
    <row r="1900" spans="14:18" ht="15.75" thickBot="1" x14ac:dyDescent="0.3">
      <c r="N1900" s="25" t="s">
        <v>54</v>
      </c>
      <c r="O1900" s="14" t="s">
        <v>1065</v>
      </c>
      <c r="P1900" s="15" t="s">
        <v>2852</v>
      </c>
      <c r="Q1900" s="2">
        <v>1</v>
      </c>
      <c r="R1900" s="2">
        <v>2235</v>
      </c>
    </row>
    <row r="1901" spans="14:18" ht="15.75" thickBot="1" x14ac:dyDescent="0.3">
      <c r="N1901" s="25" t="s">
        <v>54</v>
      </c>
      <c r="O1901" s="14" t="s">
        <v>1065</v>
      </c>
      <c r="P1901" s="15" t="s">
        <v>2853</v>
      </c>
      <c r="Q1901" s="2">
        <v>3</v>
      </c>
      <c r="R1901" s="2">
        <v>4626</v>
      </c>
    </row>
    <row r="1902" spans="14:18" ht="15.75" thickBot="1" x14ac:dyDescent="0.3">
      <c r="N1902" s="25" t="s">
        <v>54</v>
      </c>
      <c r="O1902" s="14" t="s">
        <v>1065</v>
      </c>
      <c r="P1902" s="15" t="s">
        <v>2854</v>
      </c>
      <c r="Q1902" s="2">
        <v>3</v>
      </c>
      <c r="R1902" s="2">
        <v>2216</v>
      </c>
    </row>
    <row r="1903" spans="14:18" ht="15.75" thickBot="1" x14ac:dyDescent="0.3">
      <c r="N1903" s="25" t="s">
        <v>54</v>
      </c>
      <c r="O1903" s="14" t="s">
        <v>1065</v>
      </c>
      <c r="P1903" s="15" t="s">
        <v>2855</v>
      </c>
      <c r="Q1903" s="2">
        <v>1</v>
      </c>
      <c r="R1903" s="2">
        <v>2225</v>
      </c>
    </row>
    <row r="1904" spans="14:18" ht="15.75" thickBot="1" x14ac:dyDescent="0.3">
      <c r="N1904" s="25" t="s">
        <v>54</v>
      </c>
      <c r="O1904" s="14" t="s">
        <v>1065</v>
      </c>
      <c r="P1904" s="15" t="s">
        <v>2856</v>
      </c>
      <c r="Q1904" s="2">
        <v>7</v>
      </c>
      <c r="R1904" s="2">
        <v>2138</v>
      </c>
    </row>
    <row r="1905" spans="14:18" ht="15.75" thickBot="1" x14ac:dyDescent="0.3">
      <c r="N1905" s="25" t="s">
        <v>54</v>
      </c>
      <c r="O1905" s="14" t="s">
        <v>1065</v>
      </c>
      <c r="P1905" s="15" t="s">
        <v>2857</v>
      </c>
      <c r="Q1905" s="2">
        <v>7</v>
      </c>
      <c r="R1905" s="2">
        <v>4644</v>
      </c>
    </row>
    <row r="1906" spans="14:18" ht="15.75" thickBot="1" x14ac:dyDescent="0.3">
      <c r="N1906" s="25" t="s">
        <v>54</v>
      </c>
      <c r="O1906" s="14" t="s">
        <v>1065</v>
      </c>
      <c r="P1906" s="15" t="s">
        <v>2858</v>
      </c>
      <c r="Q1906" s="2">
        <v>5</v>
      </c>
      <c r="R1906" s="2">
        <v>2100</v>
      </c>
    </row>
    <row r="1907" spans="14:18" ht="15.75" thickBot="1" x14ac:dyDescent="0.3">
      <c r="N1907" s="25" t="s">
        <v>54</v>
      </c>
      <c r="O1907" s="14" t="s">
        <v>1065</v>
      </c>
      <c r="P1907" s="15" t="s">
        <v>2859</v>
      </c>
      <c r="Q1907" s="2">
        <v>2</v>
      </c>
      <c r="R1907" s="2">
        <v>2139</v>
      </c>
    </row>
    <row r="1908" spans="14:18" ht="15.75" thickBot="1" x14ac:dyDescent="0.3">
      <c r="N1908" s="25" t="s">
        <v>54</v>
      </c>
      <c r="O1908" s="14" t="s">
        <v>1065</v>
      </c>
      <c r="P1908" s="15" t="s">
        <v>2860</v>
      </c>
      <c r="Q1908" s="2">
        <v>1</v>
      </c>
      <c r="R1908" s="2">
        <v>2157</v>
      </c>
    </row>
    <row r="1909" spans="14:18" ht="15.75" thickBot="1" x14ac:dyDescent="0.3">
      <c r="N1909" s="25" t="s">
        <v>54</v>
      </c>
      <c r="O1909" s="14" t="s">
        <v>1065</v>
      </c>
      <c r="P1909" s="15" t="s">
        <v>2861</v>
      </c>
      <c r="Q1909" s="2">
        <v>1</v>
      </c>
      <c r="R1909" s="2">
        <v>2162</v>
      </c>
    </row>
    <row r="1910" spans="14:18" ht="15.75" thickBot="1" x14ac:dyDescent="0.3">
      <c r="N1910" s="25" t="s">
        <v>54</v>
      </c>
      <c r="O1910" s="14" t="s">
        <v>1065</v>
      </c>
      <c r="P1910" s="15" t="s">
        <v>2862</v>
      </c>
      <c r="Q1910" s="2">
        <v>1</v>
      </c>
      <c r="R1910" s="2">
        <v>4619</v>
      </c>
    </row>
    <row r="1911" spans="14:18" ht="15.75" thickBot="1" x14ac:dyDescent="0.3">
      <c r="N1911" s="25" t="s">
        <v>54</v>
      </c>
      <c r="O1911" s="14" t="s">
        <v>1065</v>
      </c>
      <c r="P1911" s="15" t="s">
        <v>2863</v>
      </c>
      <c r="Q1911" s="2">
        <v>7</v>
      </c>
      <c r="R1911" s="2">
        <v>2164</v>
      </c>
    </row>
    <row r="1912" spans="14:18" ht="15.75" thickBot="1" x14ac:dyDescent="0.3">
      <c r="N1912" s="25" t="s">
        <v>54</v>
      </c>
      <c r="O1912" s="14" t="s">
        <v>1065</v>
      </c>
      <c r="P1912" s="15" t="s">
        <v>2864</v>
      </c>
      <c r="Q1912" s="2">
        <v>7</v>
      </c>
      <c r="R1912" s="2">
        <v>4641</v>
      </c>
    </row>
    <row r="1913" spans="14:18" ht="15.75" thickBot="1" x14ac:dyDescent="0.3">
      <c r="N1913" s="25" t="s">
        <v>54</v>
      </c>
      <c r="O1913" s="14" t="s">
        <v>1065</v>
      </c>
      <c r="P1913" s="15" t="s">
        <v>2865</v>
      </c>
      <c r="Q1913" s="2">
        <v>4</v>
      </c>
      <c r="R1913" s="2">
        <v>2169</v>
      </c>
    </row>
    <row r="1914" spans="14:18" ht="15.75" thickBot="1" x14ac:dyDescent="0.3">
      <c r="N1914" s="25" t="s">
        <v>54</v>
      </c>
      <c r="O1914" s="14" t="s">
        <v>1065</v>
      </c>
      <c r="P1914" s="15" t="s">
        <v>2866</v>
      </c>
      <c r="Q1914" s="2">
        <v>3</v>
      </c>
      <c r="R1914" s="2">
        <v>2171</v>
      </c>
    </row>
    <row r="1915" spans="14:18" ht="15.75" thickBot="1" x14ac:dyDescent="0.3">
      <c r="N1915" s="25" t="s">
        <v>54</v>
      </c>
      <c r="O1915" s="14" t="s">
        <v>1065</v>
      </c>
      <c r="P1915" s="15" t="s">
        <v>2867</v>
      </c>
      <c r="Q1915" s="2">
        <v>2</v>
      </c>
      <c r="R1915" s="2">
        <v>2129</v>
      </c>
    </row>
    <row r="1916" spans="14:18" ht="15.75" thickBot="1" x14ac:dyDescent="0.3">
      <c r="N1916" s="25" t="s">
        <v>54</v>
      </c>
      <c r="O1916" s="14" t="s">
        <v>1065</v>
      </c>
      <c r="P1916" s="15" t="s">
        <v>2868</v>
      </c>
      <c r="Q1916" s="2">
        <v>5</v>
      </c>
      <c r="R1916" s="2">
        <v>2173</v>
      </c>
    </row>
    <row r="1917" spans="14:18" ht="15.75" thickBot="1" x14ac:dyDescent="0.3">
      <c r="N1917" s="25" t="s">
        <v>54</v>
      </c>
      <c r="O1917" s="14" t="s">
        <v>1065</v>
      </c>
      <c r="P1917" s="15" t="s">
        <v>2869</v>
      </c>
      <c r="Q1917" s="2">
        <v>3</v>
      </c>
      <c r="R1917" s="2">
        <v>2145</v>
      </c>
    </row>
    <row r="1918" spans="14:18" ht="15.75" thickBot="1" x14ac:dyDescent="0.3">
      <c r="N1918" s="25" t="s">
        <v>54</v>
      </c>
      <c r="O1918" s="14" t="s">
        <v>1065</v>
      </c>
      <c r="P1918" s="15" t="s">
        <v>2870</v>
      </c>
      <c r="Q1918" s="2">
        <v>4</v>
      </c>
      <c r="R1918" s="2">
        <v>2068</v>
      </c>
    </row>
    <row r="1919" spans="14:18" ht="15.75" thickBot="1" x14ac:dyDescent="0.3">
      <c r="N1919" s="25" t="s">
        <v>54</v>
      </c>
      <c r="O1919" s="14" t="s">
        <v>1065</v>
      </c>
      <c r="P1919" s="15" t="s">
        <v>2871</v>
      </c>
      <c r="Q1919" s="2">
        <v>4</v>
      </c>
      <c r="R1919" s="2">
        <v>2096</v>
      </c>
    </row>
    <row r="1920" spans="14:18" ht="15.75" thickBot="1" x14ac:dyDescent="0.3">
      <c r="N1920" s="25" t="s">
        <v>54</v>
      </c>
      <c r="O1920" s="14" t="s">
        <v>1065</v>
      </c>
      <c r="P1920" s="15" t="s">
        <v>2872</v>
      </c>
      <c r="Q1920" s="2">
        <v>7</v>
      </c>
      <c r="R1920" s="2">
        <v>2084</v>
      </c>
    </row>
    <row r="1921" spans="14:18" ht="15.75" thickBot="1" x14ac:dyDescent="0.3">
      <c r="N1921" s="25" t="s">
        <v>54</v>
      </c>
      <c r="O1921" s="14" t="s">
        <v>1065</v>
      </c>
      <c r="P1921" s="15" t="s">
        <v>2873</v>
      </c>
      <c r="Q1921" s="2">
        <v>2</v>
      </c>
      <c r="R1921" s="2">
        <v>2248</v>
      </c>
    </row>
    <row r="1922" spans="14:18" ht="15.75" thickBot="1" x14ac:dyDescent="0.3">
      <c r="N1922" s="25" t="s">
        <v>54</v>
      </c>
      <c r="O1922" s="14" t="s">
        <v>1065</v>
      </c>
      <c r="P1922" s="15" t="s">
        <v>2874</v>
      </c>
      <c r="Q1922" s="2">
        <v>2</v>
      </c>
      <c r="R1922" s="2">
        <v>4649</v>
      </c>
    </row>
    <row r="1923" spans="14:18" ht="15.75" thickBot="1" x14ac:dyDescent="0.3">
      <c r="N1923" s="25" t="s">
        <v>54</v>
      </c>
      <c r="O1923" s="14" t="s">
        <v>1065</v>
      </c>
      <c r="P1923" s="15" t="s">
        <v>2875</v>
      </c>
      <c r="Q1923" s="2">
        <v>4</v>
      </c>
      <c r="R1923" s="2">
        <v>2249</v>
      </c>
    </row>
    <row r="1924" spans="14:18" ht="15.75" thickBot="1" x14ac:dyDescent="0.3">
      <c r="N1924" s="25" t="s">
        <v>54</v>
      </c>
      <c r="O1924" s="14" t="s">
        <v>1065</v>
      </c>
      <c r="P1924" s="15" t="s">
        <v>2876</v>
      </c>
      <c r="Q1924" s="2">
        <v>6</v>
      </c>
      <c r="R1924" s="2">
        <v>2133</v>
      </c>
    </row>
    <row r="1925" spans="14:18" ht="15.75" thickBot="1" x14ac:dyDescent="0.3">
      <c r="N1925" s="25" t="s">
        <v>54</v>
      </c>
      <c r="O1925" s="14" t="s">
        <v>1065</v>
      </c>
      <c r="P1925" s="15" t="s">
        <v>2877</v>
      </c>
      <c r="Q1925" s="2">
        <v>2</v>
      </c>
      <c r="R1925" s="2">
        <v>6711</v>
      </c>
    </row>
    <row r="1926" spans="14:18" ht="15.75" thickBot="1" x14ac:dyDescent="0.3">
      <c r="N1926" s="25" t="s">
        <v>54</v>
      </c>
      <c r="O1926" s="14" t="s">
        <v>1065</v>
      </c>
      <c r="P1926" s="15" t="s">
        <v>2878</v>
      </c>
      <c r="Q1926" s="2">
        <v>6</v>
      </c>
      <c r="R1926" s="2">
        <v>6712</v>
      </c>
    </row>
    <row r="1927" spans="14:18" ht="15.75" thickBot="1" x14ac:dyDescent="0.3">
      <c r="N1927" s="25" t="s">
        <v>54</v>
      </c>
      <c r="O1927" s="14" t="s">
        <v>1065</v>
      </c>
      <c r="P1927" s="15" t="s">
        <v>2879</v>
      </c>
      <c r="Q1927" s="2">
        <v>3</v>
      </c>
      <c r="R1927" s="2">
        <v>6713</v>
      </c>
    </row>
    <row r="1928" spans="14:18" ht="15.75" thickBot="1" x14ac:dyDescent="0.3">
      <c r="N1928" s="25" t="s">
        <v>54</v>
      </c>
      <c r="O1928" s="14" t="s">
        <v>1065</v>
      </c>
      <c r="P1928" s="15" t="s">
        <v>2880</v>
      </c>
      <c r="Q1928" s="2">
        <v>1</v>
      </c>
      <c r="R1928" s="2">
        <v>6685</v>
      </c>
    </row>
    <row r="1929" spans="14:18" ht="15.75" thickBot="1" x14ac:dyDescent="0.3">
      <c r="N1929" s="25" t="s">
        <v>54</v>
      </c>
      <c r="O1929" s="14" t="s">
        <v>1065</v>
      </c>
      <c r="P1929" s="15" t="s">
        <v>2881</v>
      </c>
      <c r="Q1929" s="2">
        <v>6</v>
      </c>
      <c r="R1929" s="2">
        <v>2190</v>
      </c>
    </row>
    <row r="1930" spans="14:18" ht="15.75" thickBot="1" x14ac:dyDescent="0.3">
      <c r="N1930" s="25" t="s">
        <v>54</v>
      </c>
      <c r="O1930" s="14" t="s">
        <v>1065</v>
      </c>
      <c r="P1930" s="15" t="s">
        <v>2882</v>
      </c>
      <c r="Q1930" s="2">
        <v>1</v>
      </c>
      <c r="R1930" s="2">
        <v>4865</v>
      </c>
    </row>
    <row r="1931" spans="14:18" ht="15.75" thickBot="1" x14ac:dyDescent="0.3">
      <c r="N1931" s="25" t="s">
        <v>54</v>
      </c>
      <c r="O1931" s="14" t="s">
        <v>1065</v>
      </c>
      <c r="P1931" s="15" t="s">
        <v>2883</v>
      </c>
      <c r="Q1931" s="2">
        <v>2</v>
      </c>
      <c r="R1931" s="2">
        <v>2136</v>
      </c>
    </row>
    <row r="1932" spans="14:18" ht="15.75" thickBot="1" x14ac:dyDescent="0.3">
      <c r="N1932" s="25" t="s">
        <v>54</v>
      </c>
      <c r="O1932" s="14" t="s">
        <v>1065</v>
      </c>
      <c r="P1932" s="15" t="s">
        <v>2884</v>
      </c>
      <c r="Q1932" s="2">
        <v>2</v>
      </c>
      <c r="R1932" s="2">
        <v>4658</v>
      </c>
    </row>
    <row r="1933" spans="14:18" ht="15.75" thickBot="1" x14ac:dyDescent="0.3">
      <c r="N1933" s="25" t="s">
        <v>54</v>
      </c>
      <c r="O1933" s="14" t="s">
        <v>1065</v>
      </c>
      <c r="P1933" s="15" t="s">
        <v>2885</v>
      </c>
      <c r="Q1933" s="2">
        <v>5</v>
      </c>
      <c r="R1933" s="2">
        <v>2207</v>
      </c>
    </row>
    <row r="1934" spans="14:18" ht="15.75" thickBot="1" x14ac:dyDescent="0.3">
      <c r="N1934" s="25" t="s">
        <v>54</v>
      </c>
      <c r="O1934" s="14" t="s">
        <v>1065</v>
      </c>
      <c r="P1934" s="15" t="s">
        <v>2886</v>
      </c>
      <c r="Q1934" s="2">
        <v>4</v>
      </c>
      <c r="R1934" s="2">
        <v>4652</v>
      </c>
    </row>
    <row r="1935" spans="14:18" ht="15.75" thickBot="1" x14ac:dyDescent="0.3">
      <c r="N1935" s="25" t="s">
        <v>54</v>
      </c>
      <c r="O1935" s="14" t="s">
        <v>1065</v>
      </c>
      <c r="P1935" s="15" t="s">
        <v>2887</v>
      </c>
      <c r="Q1935" s="2">
        <v>4</v>
      </c>
      <c r="R1935" s="2">
        <v>2209</v>
      </c>
    </row>
    <row r="1936" spans="14:18" ht="15.75" thickBot="1" x14ac:dyDescent="0.3">
      <c r="N1936" s="25" t="s">
        <v>54</v>
      </c>
      <c r="O1936" s="14" t="s">
        <v>1065</v>
      </c>
      <c r="P1936" s="15" t="s">
        <v>2888</v>
      </c>
      <c r="Q1936" s="2">
        <v>4</v>
      </c>
      <c r="R1936" s="2">
        <v>2140</v>
      </c>
    </row>
    <row r="1937" spans="14:18" ht="15.75" thickBot="1" x14ac:dyDescent="0.3">
      <c r="N1937" s="25" t="s">
        <v>54</v>
      </c>
      <c r="O1937" s="14" t="s">
        <v>1065</v>
      </c>
      <c r="P1937" s="15" t="s">
        <v>2889</v>
      </c>
      <c r="Q1937" s="2">
        <v>3</v>
      </c>
      <c r="R1937" s="2">
        <v>2182</v>
      </c>
    </row>
    <row r="1938" spans="14:18" ht="15.75" thickBot="1" x14ac:dyDescent="0.3">
      <c r="N1938" s="25" t="s">
        <v>54</v>
      </c>
      <c r="O1938" s="14" t="s">
        <v>1065</v>
      </c>
      <c r="P1938" s="15" t="s">
        <v>2890</v>
      </c>
      <c r="Q1938" s="2">
        <v>4</v>
      </c>
      <c r="R1938" s="2">
        <v>2187</v>
      </c>
    </row>
    <row r="1939" spans="14:18" ht="15.75" thickBot="1" x14ac:dyDescent="0.3">
      <c r="N1939" s="25" t="s">
        <v>54</v>
      </c>
      <c r="O1939" s="14" t="s">
        <v>1065</v>
      </c>
      <c r="P1939" s="15" t="s">
        <v>2891</v>
      </c>
      <c r="Q1939" s="2">
        <v>4</v>
      </c>
      <c r="R1939" s="2">
        <v>4643</v>
      </c>
    </row>
    <row r="1940" spans="14:18" ht="15.75" thickBot="1" x14ac:dyDescent="0.3">
      <c r="N1940" s="25" t="s">
        <v>54</v>
      </c>
      <c r="O1940" s="14" t="s">
        <v>1065</v>
      </c>
      <c r="P1940" s="15" t="s">
        <v>2892</v>
      </c>
      <c r="Q1940" s="2">
        <v>4</v>
      </c>
      <c r="R1940" s="2">
        <v>2214</v>
      </c>
    </row>
    <row r="1941" spans="14:18" ht="15.75" thickBot="1" x14ac:dyDescent="0.3">
      <c r="N1941" s="25" t="s">
        <v>54</v>
      </c>
      <c r="O1941" s="14" t="s">
        <v>1065</v>
      </c>
      <c r="P1941" s="15" t="s">
        <v>2893</v>
      </c>
      <c r="Q1941" s="2">
        <v>1</v>
      </c>
      <c r="R1941" s="2">
        <v>2188</v>
      </c>
    </row>
    <row r="1942" spans="14:18" ht="15.75" thickBot="1" x14ac:dyDescent="0.3">
      <c r="N1942" s="25" t="s">
        <v>54</v>
      </c>
      <c r="O1942" s="14" t="s">
        <v>1065</v>
      </c>
      <c r="P1942" s="15" t="s">
        <v>2894</v>
      </c>
      <c r="Q1942" s="2">
        <v>7</v>
      </c>
      <c r="R1942" s="2">
        <v>2098</v>
      </c>
    </row>
    <row r="1943" spans="14:18" ht="15.75" thickBot="1" x14ac:dyDescent="0.3">
      <c r="N1943" s="25" t="s">
        <v>54</v>
      </c>
      <c r="O1943" s="14" t="s">
        <v>1065</v>
      </c>
      <c r="P1943" s="15" t="s">
        <v>2895</v>
      </c>
      <c r="Q1943" s="2">
        <v>3</v>
      </c>
      <c r="R1943" s="2">
        <v>2229</v>
      </c>
    </row>
    <row r="1944" spans="14:18" ht="15.75" thickBot="1" x14ac:dyDescent="0.3">
      <c r="N1944" s="25" t="s">
        <v>54</v>
      </c>
      <c r="O1944" s="14" t="s">
        <v>1065</v>
      </c>
      <c r="P1944" s="15" t="s">
        <v>2896</v>
      </c>
      <c r="Q1944" s="2">
        <v>5</v>
      </c>
      <c r="R1944" s="2">
        <v>2219</v>
      </c>
    </row>
    <row r="1945" spans="14:18" ht="15.75" thickBot="1" x14ac:dyDescent="0.3">
      <c r="N1945" s="25" t="s">
        <v>54</v>
      </c>
      <c r="O1945" s="14" t="s">
        <v>1065</v>
      </c>
      <c r="P1945" s="15" t="s">
        <v>2897</v>
      </c>
      <c r="Q1945" s="2">
        <v>3</v>
      </c>
      <c r="R1945" s="2">
        <v>2063</v>
      </c>
    </row>
    <row r="1946" spans="14:18" ht="15.75" thickBot="1" x14ac:dyDescent="0.3">
      <c r="N1946" s="25" t="s">
        <v>54</v>
      </c>
      <c r="O1946" s="14" t="s">
        <v>1065</v>
      </c>
      <c r="P1946" s="15" t="s">
        <v>2898</v>
      </c>
      <c r="Q1946" s="2">
        <v>2</v>
      </c>
      <c r="R1946" s="2">
        <v>4618</v>
      </c>
    </row>
    <row r="1947" spans="14:18" ht="15.75" thickBot="1" x14ac:dyDescent="0.3">
      <c r="N1947" s="25" t="s">
        <v>54</v>
      </c>
      <c r="O1947" s="14" t="s">
        <v>1065</v>
      </c>
      <c r="P1947" s="15" t="s">
        <v>2899</v>
      </c>
      <c r="Q1947" s="2">
        <v>2</v>
      </c>
      <c r="R1947" s="2">
        <v>2197</v>
      </c>
    </row>
    <row r="1948" spans="14:18" ht="15.75" thickBot="1" x14ac:dyDescent="0.3">
      <c r="N1948" s="25" t="s">
        <v>54</v>
      </c>
      <c r="O1948" s="14" t="s">
        <v>1065</v>
      </c>
      <c r="P1948" s="15" t="s">
        <v>2900</v>
      </c>
      <c r="Q1948" s="2">
        <v>6</v>
      </c>
      <c r="R1948" s="2">
        <v>4981</v>
      </c>
    </row>
    <row r="1949" spans="14:18" ht="15.75" thickBot="1" x14ac:dyDescent="0.3">
      <c r="N1949" s="25" t="s">
        <v>54</v>
      </c>
      <c r="O1949" s="14" t="s">
        <v>1065</v>
      </c>
      <c r="P1949" s="15" t="s">
        <v>2901</v>
      </c>
      <c r="Q1949" s="2">
        <v>1</v>
      </c>
      <c r="R1949" s="2">
        <v>2202</v>
      </c>
    </row>
    <row r="1950" spans="14:18" ht="15.75" thickBot="1" x14ac:dyDescent="0.3">
      <c r="N1950" s="25" t="s">
        <v>54</v>
      </c>
      <c r="O1950" s="14" t="s">
        <v>1065</v>
      </c>
      <c r="P1950" s="15" t="s">
        <v>2902</v>
      </c>
      <c r="Q1950" s="2">
        <v>5</v>
      </c>
      <c r="R1950" s="2">
        <v>2204</v>
      </c>
    </row>
    <row r="1951" spans="14:18" ht="15.75" thickBot="1" x14ac:dyDescent="0.3">
      <c r="N1951" s="25" t="s">
        <v>54</v>
      </c>
      <c r="O1951" s="14" t="s">
        <v>1065</v>
      </c>
      <c r="P1951" s="15" t="s">
        <v>2903</v>
      </c>
      <c r="Q1951" s="2">
        <v>3</v>
      </c>
      <c r="R1951" s="2">
        <v>2104</v>
      </c>
    </row>
    <row r="1952" spans="14:18" ht="15.75" thickBot="1" x14ac:dyDescent="0.3">
      <c r="N1952" s="25" t="s">
        <v>54</v>
      </c>
      <c r="O1952" s="14" t="s">
        <v>1065</v>
      </c>
      <c r="P1952" s="15" t="s">
        <v>2904</v>
      </c>
      <c r="Q1952" s="2">
        <v>3</v>
      </c>
      <c r="R1952" s="2">
        <v>2205</v>
      </c>
    </row>
    <row r="1953" spans="14:18" ht="15.75" thickBot="1" x14ac:dyDescent="0.3">
      <c r="N1953" s="25" t="s">
        <v>54</v>
      </c>
      <c r="O1953" s="14" t="s">
        <v>1065</v>
      </c>
      <c r="P1953" s="15" t="s">
        <v>2905</v>
      </c>
      <c r="Q1953" s="2">
        <v>4</v>
      </c>
      <c r="R1953" s="2">
        <v>2067</v>
      </c>
    </row>
    <row r="1954" spans="14:18" ht="15.75" thickBot="1" x14ac:dyDescent="0.3">
      <c r="N1954" s="25" t="s">
        <v>54</v>
      </c>
      <c r="O1954" s="14" t="s">
        <v>1065</v>
      </c>
      <c r="P1954" s="15" t="s">
        <v>2906</v>
      </c>
      <c r="Q1954" s="2">
        <v>4</v>
      </c>
      <c r="R1954" s="2">
        <v>4647</v>
      </c>
    </row>
    <row r="1955" spans="14:18" ht="15.75" thickBot="1" x14ac:dyDescent="0.3">
      <c r="N1955" s="25" t="s">
        <v>54</v>
      </c>
      <c r="O1955" s="14" t="s">
        <v>1065</v>
      </c>
      <c r="P1955" s="15" t="s">
        <v>2907</v>
      </c>
      <c r="Q1955" s="2">
        <v>1</v>
      </c>
      <c r="R1955" s="2">
        <v>2193</v>
      </c>
    </row>
    <row r="1956" spans="14:18" ht="15.75" thickBot="1" x14ac:dyDescent="0.3">
      <c r="N1956" s="25" t="s">
        <v>54</v>
      </c>
      <c r="O1956" s="14" t="s">
        <v>1065</v>
      </c>
      <c r="P1956" s="15" t="s">
        <v>2908</v>
      </c>
      <c r="Q1956" s="2">
        <v>5</v>
      </c>
      <c r="R1956" s="2">
        <v>2101</v>
      </c>
    </row>
    <row r="1957" spans="14:18" ht="15.75" thickBot="1" x14ac:dyDescent="0.3">
      <c r="N1957" s="25" t="s">
        <v>54</v>
      </c>
      <c r="O1957" s="14" t="s">
        <v>1065</v>
      </c>
      <c r="P1957" s="15" t="s">
        <v>2909</v>
      </c>
      <c r="Q1957" s="2">
        <v>6</v>
      </c>
      <c r="R1957" s="2">
        <v>2144</v>
      </c>
    </row>
    <row r="1958" spans="14:18" ht="15.75" thickBot="1" x14ac:dyDescent="0.3">
      <c r="N1958" s="25" t="s">
        <v>54</v>
      </c>
      <c r="O1958" s="14" t="s">
        <v>1065</v>
      </c>
      <c r="P1958" s="15" t="s">
        <v>2910</v>
      </c>
      <c r="Q1958" s="2">
        <v>6</v>
      </c>
      <c r="R1958" s="2">
        <v>2094</v>
      </c>
    </row>
    <row r="1959" spans="14:18" ht="15.75" thickBot="1" x14ac:dyDescent="0.3">
      <c r="N1959" s="25" t="s">
        <v>54</v>
      </c>
      <c r="O1959" s="14" t="s">
        <v>1065</v>
      </c>
      <c r="P1959" s="15" t="s">
        <v>2911</v>
      </c>
      <c r="Q1959" s="2">
        <v>6</v>
      </c>
      <c r="R1959" s="2">
        <v>2218</v>
      </c>
    </row>
    <row r="1960" spans="14:18" ht="15.75" thickBot="1" x14ac:dyDescent="0.3">
      <c r="N1960" s="25" t="s">
        <v>54</v>
      </c>
      <c r="O1960" s="14" t="s">
        <v>1065</v>
      </c>
      <c r="P1960" s="15" t="s">
        <v>2912</v>
      </c>
      <c r="Q1960" s="2">
        <v>4</v>
      </c>
      <c r="R1960" s="2">
        <v>2131</v>
      </c>
    </row>
    <row r="1961" spans="14:18" ht="15.75" thickBot="1" x14ac:dyDescent="0.3">
      <c r="N1961" s="25" t="s">
        <v>54</v>
      </c>
      <c r="O1961" s="14" t="s">
        <v>1065</v>
      </c>
      <c r="P1961" s="15" t="s">
        <v>2913</v>
      </c>
      <c r="Q1961" s="2">
        <v>5</v>
      </c>
      <c r="R1961" s="2">
        <v>2220</v>
      </c>
    </row>
    <row r="1962" spans="14:18" ht="15.75" thickBot="1" x14ac:dyDescent="0.3">
      <c r="N1962" s="25" t="s">
        <v>54</v>
      </c>
      <c r="O1962" s="14" t="s">
        <v>1065</v>
      </c>
      <c r="P1962" s="15" t="s">
        <v>2914</v>
      </c>
      <c r="Q1962" s="2">
        <v>3</v>
      </c>
      <c r="R1962" s="2">
        <v>4651</v>
      </c>
    </row>
    <row r="1963" spans="14:18" ht="15.75" thickBot="1" x14ac:dyDescent="0.3">
      <c r="N1963" s="25" t="s">
        <v>54</v>
      </c>
      <c r="O1963" s="14" t="s">
        <v>1065</v>
      </c>
      <c r="P1963" s="15" t="s">
        <v>2915</v>
      </c>
      <c r="Q1963" s="2">
        <v>3</v>
      </c>
      <c r="R1963" s="2">
        <v>2192</v>
      </c>
    </row>
    <row r="1964" spans="14:18" ht="15.75" thickBot="1" x14ac:dyDescent="0.3">
      <c r="N1964" s="25" t="s">
        <v>54</v>
      </c>
      <c r="O1964" s="14" t="s">
        <v>1065</v>
      </c>
      <c r="P1964" s="15" t="s">
        <v>2916</v>
      </c>
      <c r="Q1964" s="2">
        <v>7</v>
      </c>
      <c r="R1964" s="2">
        <v>2147</v>
      </c>
    </row>
    <row r="1965" spans="14:18" ht="15.75" thickBot="1" x14ac:dyDescent="0.3">
      <c r="N1965" s="25" t="s">
        <v>54</v>
      </c>
      <c r="O1965" s="14" t="s">
        <v>1065</v>
      </c>
      <c r="P1965" s="15" t="s">
        <v>2917</v>
      </c>
      <c r="Q1965" s="2">
        <v>2</v>
      </c>
      <c r="R1965" s="2">
        <v>2226</v>
      </c>
    </row>
    <row r="1966" spans="14:18" ht="15.75" thickBot="1" x14ac:dyDescent="0.3">
      <c r="N1966" s="25" t="s">
        <v>54</v>
      </c>
      <c r="O1966" s="14" t="s">
        <v>1065</v>
      </c>
      <c r="P1966" s="15" t="s">
        <v>2918</v>
      </c>
      <c r="Q1966" s="2">
        <v>7</v>
      </c>
      <c r="R1966" s="2">
        <v>4087</v>
      </c>
    </row>
    <row r="1967" spans="14:18" ht="15.75" thickBot="1" x14ac:dyDescent="0.3">
      <c r="N1967" s="25" t="s">
        <v>54</v>
      </c>
      <c r="O1967" s="14" t="s">
        <v>1065</v>
      </c>
      <c r="P1967" s="15" t="s">
        <v>2919</v>
      </c>
      <c r="Q1967" s="2">
        <v>4</v>
      </c>
      <c r="R1967" s="2">
        <v>4866</v>
      </c>
    </row>
    <row r="1968" spans="14:18" ht="15.75" thickBot="1" x14ac:dyDescent="0.3">
      <c r="N1968" s="25" t="s">
        <v>54</v>
      </c>
      <c r="O1968" s="14" t="s">
        <v>1065</v>
      </c>
      <c r="P1968" s="15" t="s">
        <v>2920</v>
      </c>
      <c r="Q1968" s="2">
        <v>3</v>
      </c>
      <c r="R1968" s="2">
        <v>4863</v>
      </c>
    </row>
    <row r="1969" spans="14:18" ht="15.75" thickBot="1" x14ac:dyDescent="0.3">
      <c r="N1969" s="25" t="s">
        <v>54</v>
      </c>
      <c r="O1969" s="14" t="s">
        <v>1065</v>
      </c>
      <c r="P1969" s="15" t="s">
        <v>2921</v>
      </c>
      <c r="Q1969" s="2">
        <v>5</v>
      </c>
      <c r="R1969" s="2">
        <v>4864</v>
      </c>
    </row>
    <row r="1970" spans="14:18" ht="15.75" thickBot="1" x14ac:dyDescent="0.3">
      <c r="N1970" s="25" t="s">
        <v>54</v>
      </c>
      <c r="O1970" s="14" t="s">
        <v>1065</v>
      </c>
      <c r="P1970" s="15" t="s">
        <v>2922</v>
      </c>
      <c r="Q1970" s="2">
        <v>5</v>
      </c>
      <c r="R1970" s="2">
        <v>2153</v>
      </c>
    </row>
    <row r="1971" spans="14:18" ht="15.75" thickBot="1" x14ac:dyDescent="0.3">
      <c r="N1971" s="25" t="s">
        <v>54</v>
      </c>
      <c r="O1971" s="14" t="s">
        <v>1065</v>
      </c>
      <c r="P1971" s="15" t="s">
        <v>2923</v>
      </c>
      <c r="Q1971" s="2">
        <v>1</v>
      </c>
      <c r="R1971" s="2">
        <v>2230</v>
      </c>
    </row>
    <row r="1972" spans="14:18" ht="15.75" thickBot="1" x14ac:dyDescent="0.3">
      <c r="N1972" s="25" t="s">
        <v>54</v>
      </c>
      <c r="O1972" s="14" t="s">
        <v>1065</v>
      </c>
      <c r="P1972" s="15" t="s">
        <v>2924</v>
      </c>
      <c r="Q1972" s="2">
        <v>7</v>
      </c>
      <c r="R1972" s="2">
        <v>2196</v>
      </c>
    </row>
    <row r="1973" spans="14:18" ht="15.75" thickBot="1" x14ac:dyDescent="0.3">
      <c r="N1973" s="25" t="s">
        <v>54</v>
      </c>
      <c r="O1973" s="14" t="s">
        <v>1065</v>
      </c>
      <c r="P1973" s="15" t="s">
        <v>2925</v>
      </c>
      <c r="Q1973" s="2">
        <v>7</v>
      </c>
      <c r="R1973" s="2">
        <v>2201</v>
      </c>
    </row>
    <row r="1974" spans="14:18" ht="15.75" thickBot="1" x14ac:dyDescent="0.3">
      <c r="N1974" s="25" t="s">
        <v>54</v>
      </c>
      <c r="O1974" s="14" t="s">
        <v>1065</v>
      </c>
      <c r="P1974" s="15" t="s">
        <v>2926</v>
      </c>
      <c r="Q1974" s="2">
        <v>6</v>
      </c>
      <c r="R1974" s="2">
        <v>2222</v>
      </c>
    </row>
    <row r="1975" spans="14:18" ht="15.75" thickBot="1" x14ac:dyDescent="0.3">
      <c r="N1975" s="25" t="s">
        <v>54</v>
      </c>
      <c r="O1975" s="14" t="s">
        <v>1065</v>
      </c>
      <c r="P1975" s="15" t="s">
        <v>2927</v>
      </c>
      <c r="Q1975" s="2">
        <v>6</v>
      </c>
      <c r="R1975" s="2">
        <v>2199</v>
      </c>
    </row>
    <row r="1976" spans="14:18" ht="15.75" thickBot="1" x14ac:dyDescent="0.3">
      <c r="N1976" s="25" t="s">
        <v>54</v>
      </c>
      <c r="O1976" s="14" t="s">
        <v>1065</v>
      </c>
      <c r="P1976" s="15" t="s">
        <v>2928</v>
      </c>
      <c r="Q1976" s="2">
        <v>3</v>
      </c>
      <c r="R1976" s="2">
        <v>2215</v>
      </c>
    </row>
    <row r="1977" spans="14:18" ht="15.75" thickBot="1" x14ac:dyDescent="0.3">
      <c r="N1977" s="25" t="s">
        <v>54</v>
      </c>
      <c r="O1977" s="14" t="s">
        <v>1065</v>
      </c>
      <c r="P1977" s="15" t="s">
        <v>2929</v>
      </c>
      <c r="Q1977" s="2">
        <v>4</v>
      </c>
      <c r="R1977" s="2">
        <v>2210</v>
      </c>
    </row>
    <row r="1978" spans="14:18" ht="15.75" thickBot="1" x14ac:dyDescent="0.3">
      <c r="N1978" s="25" t="s">
        <v>54</v>
      </c>
      <c r="O1978" s="14" t="s">
        <v>1065</v>
      </c>
      <c r="P1978" s="15" t="s">
        <v>2930</v>
      </c>
      <c r="Q1978" s="2">
        <v>4</v>
      </c>
      <c r="R1978" s="2">
        <v>2141</v>
      </c>
    </row>
    <row r="1979" spans="14:18" ht="15.75" thickBot="1" x14ac:dyDescent="0.3">
      <c r="N1979" s="25" t="s">
        <v>54</v>
      </c>
      <c r="O1979" s="14" t="s">
        <v>1065</v>
      </c>
      <c r="P1979" s="15" t="s">
        <v>2931</v>
      </c>
      <c r="Q1979" s="2">
        <v>1</v>
      </c>
      <c r="R1979" s="2">
        <v>2189</v>
      </c>
    </row>
    <row r="1980" spans="14:18" ht="15.75" thickBot="1" x14ac:dyDescent="0.3">
      <c r="N1980" s="25" t="s">
        <v>54</v>
      </c>
      <c r="O1980" s="14" t="s">
        <v>1065</v>
      </c>
      <c r="P1980" s="15" t="s">
        <v>2932</v>
      </c>
      <c r="Q1980" s="2">
        <v>2</v>
      </c>
      <c r="R1980" s="2">
        <v>4089</v>
      </c>
    </row>
    <row r="1981" spans="14:18" ht="15.75" thickBot="1" x14ac:dyDescent="0.3">
      <c r="N1981" s="25" t="s">
        <v>54</v>
      </c>
      <c r="O1981" s="14" t="s">
        <v>1065</v>
      </c>
      <c r="P1981" s="15" t="s">
        <v>2933</v>
      </c>
      <c r="Q1981" s="2">
        <v>2</v>
      </c>
      <c r="R1981" s="2">
        <v>6716</v>
      </c>
    </row>
    <row r="1982" spans="14:18" ht="15.75" thickBot="1" x14ac:dyDescent="0.3">
      <c r="N1982" s="25" t="s">
        <v>54</v>
      </c>
      <c r="O1982" s="14" t="s">
        <v>1065</v>
      </c>
      <c r="P1982" s="15" t="s">
        <v>2934</v>
      </c>
      <c r="Q1982" s="2">
        <v>1</v>
      </c>
      <c r="R1982" s="2">
        <v>4078</v>
      </c>
    </row>
    <row r="1983" spans="14:18" ht="15.75" thickBot="1" x14ac:dyDescent="0.3">
      <c r="N1983" s="25" t="s">
        <v>54</v>
      </c>
      <c r="O1983" s="14" t="s">
        <v>1065</v>
      </c>
      <c r="P1983" s="15" t="s">
        <v>2935</v>
      </c>
      <c r="Q1983" s="2">
        <v>6</v>
      </c>
      <c r="R1983" s="2">
        <v>4086</v>
      </c>
    </row>
    <row r="1984" spans="14:18" ht="15.75" thickBot="1" x14ac:dyDescent="0.3">
      <c r="N1984" s="25" t="s">
        <v>54</v>
      </c>
      <c r="O1984" s="14" t="s">
        <v>1065</v>
      </c>
      <c r="P1984" s="15" t="s">
        <v>2936</v>
      </c>
      <c r="Q1984" s="2">
        <v>3</v>
      </c>
      <c r="R1984" s="2">
        <v>4084</v>
      </c>
    </row>
    <row r="1985" spans="14:18" ht="15.75" thickBot="1" x14ac:dyDescent="0.3">
      <c r="N1985" s="25" t="s">
        <v>54</v>
      </c>
      <c r="O1985" s="14" t="s">
        <v>1065</v>
      </c>
      <c r="P1985" s="15" t="s">
        <v>2937</v>
      </c>
      <c r="Q1985" s="2">
        <v>3</v>
      </c>
      <c r="R1985" s="2">
        <v>4633</v>
      </c>
    </row>
    <row r="1986" spans="14:18" ht="15.75" thickBot="1" x14ac:dyDescent="0.3">
      <c r="N1986" s="25" t="s">
        <v>54</v>
      </c>
      <c r="O1986" s="14" t="s">
        <v>1065</v>
      </c>
      <c r="P1986" s="15" t="s">
        <v>2938</v>
      </c>
      <c r="Q1986" s="2">
        <v>7</v>
      </c>
      <c r="R1986" s="2">
        <v>6057</v>
      </c>
    </row>
    <row r="1987" spans="14:18" ht="15.75" thickBot="1" x14ac:dyDescent="0.3">
      <c r="N1987" s="25" t="s">
        <v>54</v>
      </c>
      <c r="O1987" s="14" t="s">
        <v>1065</v>
      </c>
      <c r="P1987" s="15" t="s">
        <v>2939</v>
      </c>
      <c r="Q1987" s="2">
        <v>4</v>
      </c>
      <c r="R1987" s="2">
        <v>4080</v>
      </c>
    </row>
    <row r="1988" spans="14:18" ht="15.75" thickBot="1" x14ac:dyDescent="0.3">
      <c r="N1988" s="25" t="s">
        <v>54</v>
      </c>
      <c r="O1988" s="14" t="s">
        <v>1065</v>
      </c>
      <c r="P1988" s="15" t="s">
        <v>2940</v>
      </c>
      <c r="Q1988" s="2">
        <v>1</v>
      </c>
      <c r="R1988" s="2">
        <v>5407</v>
      </c>
    </row>
    <row r="1989" spans="14:18" ht="15.75" thickBot="1" x14ac:dyDescent="0.3">
      <c r="N1989" s="25" t="s">
        <v>54</v>
      </c>
      <c r="O1989" s="14" t="s">
        <v>1065</v>
      </c>
      <c r="P1989" s="15" t="s">
        <v>2941</v>
      </c>
      <c r="Q1989" s="2">
        <v>1</v>
      </c>
      <c r="R1989" s="2">
        <v>4085</v>
      </c>
    </row>
    <row r="1990" spans="14:18" ht="15.75" thickBot="1" x14ac:dyDescent="0.3">
      <c r="N1990" s="25" t="s">
        <v>54</v>
      </c>
      <c r="O1990" s="14" t="s">
        <v>1065</v>
      </c>
      <c r="P1990" s="15" t="s">
        <v>2942</v>
      </c>
      <c r="Q1990" s="2">
        <v>2</v>
      </c>
      <c r="R1990" s="2">
        <v>4077</v>
      </c>
    </row>
    <row r="1991" spans="14:18" ht="15.75" thickBot="1" x14ac:dyDescent="0.3">
      <c r="N1991" s="25" t="s">
        <v>54</v>
      </c>
      <c r="O1991" s="14" t="s">
        <v>1065</v>
      </c>
      <c r="P1991" s="15" t="s">
        <v>2943</v>
      </c>
      <c r="Q1991" s="2">
        <v>2</v>
      </c>
      <c r="R1991" s="2">
        <v>4092</v>
      </c>
    </row>
    <row r="1992" spans="14:18" ht="15.75" thickBot="1" x14ac:dyDescent="0.3">
      <c r="N1992" s="25" t="s">
        <v>54</v>
      </c>
      <c r="O1992" s="14" t="s">
        <v>1065</v>
      </c>
      <c r="P1992" s="15" t="s">
        <v>2944</v>
      </c>
      <c r="Q1992" s="2">
        <v>6</v>
      </c>
      <c r="R1992" s="2">
        <v>4082</v>
      </c>
    </row>
    <row r="1993" spans="14:18" ht="15.75" thickBot="1" x14ac:dyDescent="0.3">
      <c r="N1993" s="25" t="s">
        <v>54</v>
      </c>
      <c r="O1993" s="14" t="s">
        <v>1065</v>
      </c>
      <c r="P1993" s="15" t="s">
        <v>2945</v>
      </c>
      <c r="Q1993" s="2">
        <v>7</v>
      </c>
      <c r="R1993" s="2">
        <v>4079</v>
      </c>
    </row>
    <row r="1994" spans="14:18" ht="15.75" thickBot="1" x14ac:dyDescent="0.3">
      <c r="N1994" s="25" t="s">
        <v>54</v>
      </c>
      <c r="O1994" s="14" t="s">
        <v>1065</v>
      </c>
      <c r="P1994" s="15" t="s">
        <v>2946</v>
      </c>
      <c r="Q1994" s="2">
        <v>1</v>
      </c>
      <c r="R1994" s="2">
        <v>6752</v>
      </c>
    </row>
    <row r="1995" spans="14:18" ht="15.75" thickBot="1" x14ac:dyDescent="0.3">
      <c r="N1995" s="25" t="s">
        <v>54</v>
      </c>
      <c r="O1995" s="14" t="s">
        <v>1065</v>
      </c>
      <c r="P1995" s="15" t="s">
        <v>2947</v>
      </c>
      <c r="Q1995" s="2">
        <v>5</v>
      </c>
      <c r="R1995" s="2">
        <v>4090</v>
      </c>
    </row>
    <row r="1996" spans="14:18" ht="15.75" thickBot="1" x14ac:dyDescent="0.3">
      <c r="N1996" s="25" t="s">
        <v>54</v>
      </c>
      <c r="O1996" s="14" t="s">
        <v>1065</v>
      </c>
      <c r="P1996" s="15" t="s">
        <v>2948</v>
      </c>
      <c r="Q1996" s="2">
        <v>5</v>
      </c>
      <c r="R1996" s="2">
        <v>5406</v>
      </c>
    </row>
    <row r="1997" spans="14:18" ht="15.75" thickBot="1" x14ac:dyDescent="0.3">
      <c r="N1997" s="25" t="s">
        <v>54</v>
      </c>
      <c r="O1997" s="14" t="s">
        <v>1065</v>
      </c>
      <c r="P1997" s="15" t="s">
        <v>2949</v>
      </c>
      <c r="Q1997" s="2">
        <v>1</v>
      </c>
      <c r="R1997" s="2">
        <v>4860</v>
      </c>
    </row>
    <row r="1998" spans="14:18" ht="15.75" thickBot="1" x14ac:dyDescent="0.3">
      <c r="N1998" s="25" t="s">
        <v>54</v>
      </c>
      <c r="O1998" s="14" t="s">
        <v>1065</v>
      </c>
      <c r="P1998" s="15" t="s">
        <v>2950</v>
      </c>
      <c r="Q1998" s="2">
        <v>2</v>
      </c>
      <c r="R1998" s="2">
        <v>4916</v>
      </c>
    </row>
    <row r="1999" spans="14:18" ht="15.75" thickBot="1" x14ac:dyDescent="0.3">
      <c r="N1999" s="25" t="s">
        <v>54</v>
      </c>
      <c r="O1999" s="14" t="s">
        <v>1065</v>
      </c>
      <c r="P1999" s="15" t="s">
        <v>2951</v>
      </c>
      <c r="Q1999" s="2">
        <v>4</v>
      </c>
      <c r="R1999" s="2">
        <v>4861</v>
      </c>
    </row>
    <row r="2000" spans="14:18" ht="15.75" thickBot="1" x14ac:dyDescent="0.3">
      <c r="N2000" s="25" t="s">
        <v>54</v>
      </c>
      <c r="O2000" s="14" t="s">
        <v>1065</v>
      </c>
      <c r="P2000" s="15" t="s">
        <v>2952</v>
      </c>
      <c r="Q2000" s="2">
        <v>1</v>
      </c>
      <c r="R2000" s="2">
        <v>6610</v>
      </c>
    </row>
    <row r="2001" spans="14:18" ht="15.75" thickBot="1" x14ac:dyDescent="0.3">
      <c r="N2001" s="25" t="s">
        <v>54</v>
      </c>
      <c r="O2001" s="14" t="s">
        <v>1065</v>
      </c>
      <c r="P2001" s="15" t="s">
        <v>2953</v>
      </c>
      <c r="Q2001" s="2">
        <v>1</v>
      </c>
      <c r="R2001" s="2">
        <v>6610</v>
      </c>
    </row>
    <row r="2002" spans="14:18" ht="15.75" thickBot="1" x14ac:dyDescent="0.3">
      <c r="N2002" s="25" t="s">
        <v>54</v>
      </c>
      <c r="O2002" s="14" t="s">
        <v>1065</v>
      </c>
      <c r="P2002" s="15" t="s">
        <v>2954</v>
      </c>
      <c r="Q2002" s="2">
        <v>1</v>
      </c>
      <c r="R2002" s="2">
        <v>6610</v>
      </c>
    </row>
    <row r="2003" spans="14:18" ht="15.75" thickBot="1" x14ac:dyDescent="0.3">
      <c r="N2003" s="25" t="s">
        <v>54</v>
      </c>
      <c r="O2003" s="14" t="s">
        <v>1065</v>
      </c>
      <c r="P2003" s="15" t="s">
        <v>2955</v>
      </c>
      <c r="Q2003" s="2">
        <v>1</v>
      </c>
      <c r="R2003" s="2">
        <v>5592</v>
      </c>
    </row>
    <row r="2004" spans="14:18" ht="15.75" thickBot="1" x14ac:dyDescent="0.3">
      <c r="N2004" s="25" t="s">
        <v>54</v>
      </c>
      <c r="O2004" s="14" t="s">
        <v>1065</v>
      </c>
      <c r="P2004" s="15" t="s">
        <v>2956</v>
      </c>
      <c r="Q2004" s="2">
        <v>1</v>
      </c>
      <c r="R2004" s="2">
        <v>4983</v>
      </c>
    </row>
    <row r="2005" spans="14:18" ht="15.75" thickBot="1" x14ac:dyDescent="0.3">
      <c r="N2005" s="25" t="s">
        <v>54</v>
      </c>
      <c r="O2005" s="14" t="s">
        <v>1065</v>
      </c>
      <c r="P2005" s="15" t="s">
        <v>2957</v>
      </c>
      <c r="Q2005" s="2">
        <v>1</v>
      </c>
      <c r="R2005" s="2">
        <v>4671</v>
      </c>
    </row>
    <row r="2006" spans="14:18" ht="15.75" thickBot="1" x14ac:dyDescent="0.3">
      <c r="N2006" s="25" t="s">
        <v>54</v>
      </c>
      <c r="O2006" s="14" t="s">
        <v>1065</v>
      </c>
      <c r="P2006" s="15" t="s">
        <v>2958</v>
      </c>
      <c r="Q2006" s="2">
        <v>3</v>
      </c>
      <c r="R2006" s="2">
        <v>4088</v>
      </c>
    </row>
    <row r="2007" spans="14:18" ht="15.75" thickBot="1" x14ac:dyDescent="0.3">
      <c r="N2007" s="25" t="s">
        <v>54</v>
      </c>
      <c r="O2007" s="14" t="s">
        <v>1139</v>
      </c>
      <c r="P2007" s="15" t="s">
        <v>2959</v>
      </c>
      <c r="Q2007" s="2">
        <v>1</v>
      </c>
      <c r="R2007" s="2">
        <v>5615</v>
      </c>
    </row>
    <row r="2008" spans="14:18" ht="15.75" thickBot="1" x14ac:dyDescent="0.3">
      <c r="N2008" s="25" t="s">
        <v>54</v>
      </c>
      <c r="O2008" s="14" t="s">
        <v>1139</v>
      </c>
      <c r="P2008" s="15" t="s">
        <v>2960</v>
      </c>
      <c r="Q2008" s="2">
        <v>1</v>
      </c>
      <c r="R2008" s="2">
        <v>6578</v>
      </c>
    </row>
    <row r="2009" spans="14:18" ht="15.75" thickBot="1" x14ac:dyDescent="0.3">
      <c r="N2009" s="25" t="s">
        <v>54</v>
      </c>
      <c r="O2009" s="14" t="s">
        <v>1139</v>
      </c>
      <c r="P2009" s="15" t="s">
        <v>2961</v>
      </c>
      <c r="Q2009" s="2">
        <v>3</v>
      </c>
      <c r="R2009" s="2">
        <v>4195</v>
      </c>
    </row>
    <row r="2010" spans="14:18" ht="15.75" thickBot="1" x14ac:dyDescent="0.3">
      <c r="N2010" s="25" t="s">
        <v>54</v>
      </c>
      <c r="O2010" s="14" t="s">
        <v>1139</v>
      </c>
      <c r="P2010" s="15" t="s">
        <v>2962</v>
      </c>
      <c r="Q2010" s="2">
        <v>3</v>
      </c>
      <c r="R2010" s="2">
        <v>4906</v>
      </c>
    </row>
    <row r="2011" spans="14:18" ht="15.75" thickBot="1" x14ac:dyDescent="0.3">
      <c r="N2011" s="25" t="s">
        <v>54</v>
      </c>
      <c r="O2011" s="14" t="s">
        <v>1139</v>
      </c>
      <c r="P2011" s="15" t="s">
        <v>2963</v>
      </c>
      <c r="Q2011" s="2">
        <v>2</v>
      </c>
      <c r="R2011" s="2">
        <v>4194</v>
      </c>
    </row>
    <row r="2012" spans="14:18" ht="15.75" thickBot="1" x14ac:dyDescent="0.3">
      <c r="N2012" s="25" t="s">
        <v>54</v>
      </c>
      <c r="O2012" s="14" t="s">
        <v>1139</v>
      </c>
      <c r="P2012" s="15" t="s">
        <v>2964</v>
      </c>
      <c r="Q2012" s="2">
        <v>2</v>
      </c>
      <c r="R2012" s="2">
        <v>4681</v>
      </c>
    </row>
    <row r="2013" spans="14:18" ht="15.75" thickBot="1" x14ac:dyDescent="0.3">
      <c r="N2013" s="25" t="s">
        <v>54</v>
      </c>
      <c r="O2013" s="14" t="s">
        <v>1139</v>
      </c>
      <c r="P2013" s="15" t="s">
        <v>2965</v>
      </c>
      <c r="Q2013" s="2">
        <v>5</v>
      </c>
      <c r="R2013" s="2">
        <v>6255</v>
      </c>
    </row>
    <row r="2014" spans="14:18" ht="15.75" thickBot="1" x14ac:dyDescent="0.3">
      <c r="N2014" s="25" t="s">
        <v>54</v>
      </c>
      <c r="O2014" s="14" t="s">
        <v>1139</v>
      </c>
      <c r="P2014" s="15" t="s">
        <v>2966</v>
      </c>
      <c r="Q2014" s="2">
        <v>2</v>
      </c>
      <c r="R2014" s="2">
        <v>6255</v>
      </c>
    </row>
    <row r="2015" spans="14:18" ht="15.75" thickBot="1" x14ac:dyDescent="0.3">
      <c r="N2015" s="25" t="s">
        <v>54</v>
      </c>
      <c r="O2015" s="14" t="s">
        <v>1139</v>
      </c>
      <c r="P2015" s="15" t="s">
        <v>2967</v>
      </c>
      <c r="Q2015" s="2">
        <v>3</v>
      </c>
      <c r="R2015" s="2">
        <v>6255</v>
      </c>
    </row>
    <row r="2016" spans="14:18" ht="15.75" thickBot="1" x14ac:dyDescent="0.3">
      <c r="N2016" s="25" t="s">
        <v>54</v>
      </c>
      <c r="O2016" s="14" t="s">
        <v>1139</v>
      </c>
      <c r="P2016" s="15" t="s">
        <v>2968</v>
      </c>
      <c r="Q2016" s="2">
        <v>4</v>
      </c>
      <c r="R2016" s="2">
        <v>4098</v>
      </c>
    </row>
    <row r="2017" spans="14:18" ht="15.75" thickBot="1" x14ac:dyDescent="0.3">
      <c r="N2017" s="25" t="s">
        <v>54</v>
      </c>
      <c r="O2017" s="14" t="s">
        <v>1139</v>
      </c>
      <c r="P2017" s="15" t="s">
        <v>2969</v>
      </c>
      <c r="Q2017" s="2">
        <v>3</v>
      </c>
      <c r="R2017" s="2">
        <v>4101</v>
      </c>
    </row>
    <row r="2018" spans="14:18" ht="15.75" thickBot="1" x14ac:dyDescent="0.3">
      <c r="N2018" s="25" t="s">
        <v>54</v>
      </c>
      <c r="O2018" s="14" t="s">
        <v>1139</v>
      </c>
      <c r="P2018" s="15" t="s">
        <v>2970</v>
      </c>
      <c r="Q2018" s="2">
        <v>3</v>
      </c>
      <c r="R2018" s="2">
        <v>5514</v>
      </c>
    </row>
    <row r="2019" spans="14:18" ht="15.75" thickBot="1" x14ac:dyDescent="0.3">
      <c r="N2019" s="25" t="s">
        <v>54</v>
      </c>
      <c r="O2019" s="14" t="s">
        <v>1139</v>
      </c>
      <c r="P2019" s="15" t="s">
        <v>2971</v>
      </c>
      <c r="Q2019" s="2">
        <v>1</v>
      </c>
      <c r="R2019" s="2">
        <v>6796</v>
      </c>
    </row>
    <row r="2020" spans="14:18" ht="15.75" thickBot="1" x14ac:dyDescent="0.3">
      <c r="N2020" s="25" t="s">
        <v>54</v>
      </c>
      <c r="O2020" s="14" t="s">
        <v>1139</v>
      </c>
      <c r="P2020" s="15" t="s">
        <v>2972</v>
      </c>
      <c r="Q2020" s="2">
        <v>3</v>
      </c>
      <c r="R2020" s="2">
        <v>4097</v>
      </c>
    </row>
    <row r="2021" spans="14:18" ht="15.75" thickBot="1" x14ac:dyDescent="0.3">
      <c r="N2021" s="25" t="s">
        <v>54</v>
      </c>
      <c r="O2021" s="14" t="s">
        <v>1139</v>
      </c>
      <c r="P2021" s="15" t="s">
        <v>2973</v>
      </c>
      <c r="Q2021" s="2">
        <v>3</v>
      </c>
      <c r="R2021" s="2">
        <v>5408</v>
      </c>
    </row>
    <row r="2022" spans="14:18" ht="15.75" thickBot="1" x14ac:dyDescent="0.3">
      <c r="N2022" s="25" t="s">
        <v>54</v>
      </c>
      <c r="O2022" s="14" t="s">
        <v>1139</v>
      </c>
      <c r="P2022" s="15" t="s">
        <v>2974</v>
      </c>
      <c r="Q2022" s="2">
        <v>4</v>
      </c>
      <c r="R2022" s="2">
        <v>6222</v>
      </c>
    </row>
    <row r="2023" spans="14:18" ht="15.75" thickBot="1" x14ac:dyDescent="0.3">
      <c r="N2023" s="25" t="s">
        <v>54</v>
      </c>
      <c r="O2023" s="14" t="s">
        <v>1139</v>
      </c>
      <c r="P2023" s="15" t="s">
        <v>2975</v>
      </c>
      <c r="Q2023" s="2">
        <v>5</v>
      </c>
      <c r="R2023" s="2">
        <v>4099</v>
      </c>
    </row>
    <row r="2024" spans="14:18" ht="15.75" thickBot="1" x14ac:dyDescent="0.3">
      <c r="N2024" s="25" t="s">
        <v>54</v>
      </c>
      <c r="O2024" s="14" t="s">
        <v>1139</v>
      </c>
      <c r="P2024" s="15" t="s">
        <v>2976</v>
      </c>
      <c r="Q2024" s="2">
        <v>2</v>
      </c>
      <c r="R2024" s="2">
        <v>6239</v>
      </c>
    </row>
    <row r="2025" spans="14:18" ht="15.75" thickBot="1" x14ac:dyDescent="0.3">
      <c r="N2025" s="25" t="s">
        <v>54</v>
      </c>
      <c r="O2025" s="14" t="s">
        <v>1139</v>
      </c>
      <c r="P2025" s="15" t="s">
        <v>2977</v>
      </c>
      <c r="Q2025" s="2">
        <v>2</v>
      </c>
      <c r="R2025" s="2">
        <v>4673</v>
      </c>
    </row>
    <row r="2026" spans="14:18" ht="15.75" thickBot="1" x14ac:dyDescent="0.3">
      <c r="N2026" s="25" t="s">
        <v>54</v>
      </c>
      <c r="O2026" s="14" t="s">
        <v>1139</v>
      </c>
      <c r="P2026" s="15" t="s">
        <v>2978</v>
      </c>
      <c r="Q2026" s="2">
        <v>3</v>
      </c>
      <c r="R2026" s="2">
        <v>2326</v>
      </c>
    </row>
    <row r="2027" spans="14:18" ht="15.75" thickBot="1" x14ac:dyDescent="0.3">
      <c r="N2027" s="25" t="s">
        <v>54</v>
      </c>
      <c r="O2027" s="14" t="s">
        <v>1139</v>
      </c>
      <c r="P2027" s="15" t="s">
        <v>2979</v>
      </c>
      <c r="Q2027" s="2">
        <v>3</v>
      </c>
      <c r="R2027" s="2">
        <v>2251</v>
      </c>
    </row>
    <row r="2028" spans="14:18" ht="15.75" thickBot="1" x14ac:dyDescent="0.3">
      <c r="N2028" s="25" t="s">
        <v>54</v>
      </c>
      <c r="O2028" s="14" t="s">
        <v>1139</v>
      </c>
      <c r="P2028" s="15" t="s">
        <v>2980</v>
      </c>
      <c r="Q2028" s="2">
        <v>1</v>
      </c>
      <c r="R2028" s="2">
        <v>2258</v>
      </c>
    </row>
    <row r="2029" spans="14:18" ht="15.75" thickBot="1" x14ac:dyDescent="0.3">
      <c r="N2029" s="25" t="s">
        <v>54</v>
      </c>
      <c r="O2029" s="14" t="s">
        <v>1139</v>
      </c>
      <c r="P2029" s="15" t="s">
        <v>2981</v>
      </c>
      <c r="Q2029" s="2">
        <v>2</v>
      </c>
      <c r="R2029" s="2">
        <v>2255</v>
      </c>
    </row>
    <row r="2030" spans="14:18" ht="15.75" thickBot="1" x14ac:dyDescent="0.3">
      <c r="N2030" s="25" t="s">
        <v>54</v>
      </c>
      <c r="O2030" s="14" t="s">
        <v>1139</v>
      </c>
      <c r="P2030" s="15" t="s">
        <v>2982</v>
      </c>
      <c r="Q2030" s="2">
        <v>5</v>
      </c>
      <c r="R2030" s="2">
        <v>3817</v>
      </c>
    </row>
    <row r="2031" spans="14:18" ht="15.75" thickBot="1" x14ac:dyDescent="0.3">
      <c r="N2031" s="25" t="s">
        <v>54</v>
      </c>
      <c r="O2031" s="14" t="s">
        <v>1139</v>
      </c>
      <c r="P2031" s="15" t="s">
        <v>2983</v>
      </c>
      <c r="Q2031" s="2">
        <v>2</v>
      </c>
      <c r="R2031" s="2">
        <v>2309</v>
      </c>
    </row>
    <row r="2032" spans="14:18" ht="15.75" thickBot="1" x14ac:dyDescent="0.3">
      <c r="N2032" s="25" t="s">
        <v>54</v>
      </c>
      <c r="O2032" s="14" t="s">
        <v>1139</v>
      </c>
      <c r="P2032" s="15" t="s">
        <v>2984</v>
      </c>
      <c r="Q2032" s="2">
        <v>1</v>
      </c>
      <c r="R2032" s="2">
        <v>6651</v>
      </c>
    </row>
    <row r="2033" spans="14:18" ht="15.75" thickBot="1" x14ac:dyDescent="0.3">
      <c r="N2033" s="25" t="s">
        <v>54</v>
      </c>
      <c r="O2033" s="14" t="s">
        <v>1139</v>
      </c>
      <c r="P2033" s="15" t="s">
        <v>2985</v>
      </c>
      <c r="Q2033" s="2">
        <v>4</v>
      </c>
      <c r="R2033" s="2">
        <v>2259</v>
      </c>
    </row>
    <row r="2034" spans="14:18" ht="15.75" thickBot="1" x14ac:dyDescent="0.3">
      <c r="N2034" s="25" t="s">
        <v>54</v>
      </c>
      <c r="O2034" s="14" t="s">
        <v>1139</v>
      </c>
      <c r="P2034" s="15" t="s">
        <v>2986</v>
      </c>
      <c r="Q2034" s="2">
        <v>1</v>
      </c>
      <c r="R2034" s="2">
        <v>2273</v>
      </c>
    </row>
    <row r="2035" spans="14:18" ht="15.75" thickBot="1" x14ac:dyDescent="0.3">
      <c r="N2035" s="25" t="s">
        <v>54</v>
      </c>
      <c r="O2035" s="14" t="s">
        <v>1139</v>
      </c>
      <c r="P2035" s="15" t="s">
        <v>2987</v>
      </c>
      <c r="Q2035" s="2">
        <v>2</v>
      </c>
      <c r="R2035" s="2">
        <v>2329</v>
      </c>
    </row>
    <row r="2036" spans="14:18" ht="15.75" thickBot="1" x14ac:dyDescent="0.3">
      <c r="N2036" s="25" t="s">
        <v>54</v>
      </c>
      <c r="O2036" s="14" t="s">
        <v>1139</v>
      </c>
      <c r="P2036" s="15" t="s">
        <v>2988</v>
      </c>
      <c r="Q2036" s="2">
        <v>5</v>
      </c>
      <c r="R2036" s="2">
        <v>3923</v>
      </c>
    </row>
    <row r="2037" spans="14:18" ht="15.75" thickBot="1" x14ac:dyDescent="0.3">
      <c r="N2037" s="25" t="s">
        <v>54</v>
      </c>
      <c r="O2037" s="14" t="s">
        <v>1139</v>
      </c>
      <c r="P2037" s="15" t="s">
        <v>2989</v>
      </c>
      <c r="Q2037" s="2">
        <v>5</v>
      </c>
      <c r="R2037" s="2">
        <v>3810</v>
      </c>
    </row>
    <row r="2038" spans="14:18" ht="15.75" thickBot="1" x14ac:dyDescent="0.3">
      <c r="N2038" s="25" t="s">
        <v>54</v>
      </c>
      <c r="O2038" s="14" t="s">
        <v>1139</v>
      </c>
      <c r="P2038" s="15" t="s">
        <v>2990</v>
      </c>
      <c r="Q2038" s="2">
        <v>1</v>
      </c>
      <c r="R2038" s="2">
        <v>2325</v>
      </c>
    </row>
    <row r="2039" spans="14:18" ht="15.75" thickBot="1" x14ac:dyDescent="0.3">
      <c r="N2039" s="25" t="s">
        <v>54</v>
      </c>
      <c r="O2039" s="14" t="s">
        <v>1139</v>
      </c>
      <c r="P2039" s="15" t="s">
        <v>2991</v>
      </c>
      <c r="Q2039" s="2">
        <v>2</v>
      </c>
      <c r="R2039" s="2">
        <v>4986</v>
      </c>
    </row>
    <row r="2040" spans="14:18" ht="15.75" thickBot="1" x14ac:dyDescent="0.3">
      <c r="N2040" s="25" t="s">
        <v>54</v>
      </c>
      <c r="O2040" s="14" t="s">
        <v>1139</v>
      </c>
      <c r="P2040" s="15" t="s">
        <v>2992</v>
      </c>
      <c r="Q2040" s="2">
        <v>4</v>
      </c>
      <c r="R2040" s="2">
        <v>2263</v>
      </c>
    </row>
    <row r="2041" spans="14:18" ht="15.75" thickBot="1" x14ac:dyDescent="0.3">
      <c r="N2041" s="25" t="s">
        <v>54</v>
      </c>
      <c r="O2041" s="14" t="s">
        <v>1139</v>
      </c>
      <c r="P2041" s="15" t="s">
        <v>2993</v>
      </c>
      <c r="Q2041" s="2">
        <v>4</v>
      </c>
      <c r="R2041" s="2">
        <v>2265</v>
      </c>
    </row>
    <row r="2042" spans="14:18" ht="15.75" thickBot="1" x14ac:dyDescent="0.3">
      <c r="N2042" s="25" t="s">
        <v>54</v>
      </c>
      <c r="O2042" s="14" t="s">
        <v>1139</v>
      </c>
      <c r="P2042" s="15" t="s">
        <v>2994</v>
      </c>
      <c r="Q2042" s="2">
        <v>3</v>
      </c>
      <c r="R2042" s="2">
        <v>2305</v>
      </c>
    </row>
    <row r="2043" spans="14:18" ht="15.75" thickBot="1" x14ac:dyDescent="0.3">
      <c r="N2043" s="25" t="s">
        <v>54</v>
      </c>
      <c r="O2043" s="14" t="s">
        <v>1139</v>
      </c>
      <c r="P2043" s="15" t="s">
        <v>2995</v>
      </c>
      <c r="Q2043" s="2">
        <v>1</v>
      </c>
      <c r="R2043" s="2">
        <v>2275</v>
      </c>
    </row>
    <row r="2044" spans="14:18" ht="15.75" thickBot="1" x14ac:dyDescent="0.3">
      <c r="N2044" s="25" t="s">
        <v>54</v>
      </c>
      <c r="O2044" s="14" t="s">
        <v>1139</v>
      </c>
      <c r="P2044" s="15" t="s">
        <v>2996</v>
      </c>
      <c r="Q2044" s="2">
        <v>1</v>
      </c>
      <c r="R2044" s="2">
        <v>2277</v>
      </c>
    </row>
    <row r="2045" spans="14:18" ht="15.75" thickBot="1" x14ac:dyDescent="0.3">
      <c r="N2045" s="25" t="s">
        <v>54</v>
      </c>
      <c r="O2045" s="14" t="s">
        <v>1139</v>
      </c>
      <c r="P2045" s="15" t="s">
        <v>2997</v>
      </c>
      <c r="Q2045" s="2">
        <v>4</v>
      </c>
      <c r="R2045" s="2">
        <v>4684</v>
      </c>
    </row>
    <row r="2046" spans="14:18" ht="15.75" thickBot="1" x14ac:dyDescent="0.3">
      <c r="N2046" s="25" t="s">
        <v>54</v>
      </c>
      <c r="O2046" s="14" t="s">
        <v>1139</v>
      </c>
      <c r="P2046" s="15" t="s">
        <v>2998</v>
      </c>
      <c r="Q2046" s="2">
        <v>3</v>
      </c>
      <c r="R2046" s="2">
        <v>2260</v>
      </c>
    </row>
    <row r="2047" spans="14:18" ht="15.75" thickBot="1" x14ac:dyDescent="0.3">
      <c r="N2047" s="25" t="s">
        <v>54</v>
      </c>
      <c r="O2047" s="14" t="s">
        <v>1139</v>
      </c>
      <c r="P2047" s="15" t="s">
        <v>2999</v>
      </c>
      <c r="Q2047" s="2">
        <v>4</v>
      </c>
      <c r="R2047" s="2">
        <v>2287</v>
      </c>
    </row>
    <row r="2048" spans="14:18" ht="15.75" thickBot="1" x14ac:dyDescent="0.3">
      <c r="N2048" s="25" t="s">
        <v>54</v>
      </c>
      <c r="O2048" s="14" t="s">
        <v>1139</v>
      </c>
      <c r="P2048" s="15" t="s">
        <v>3000</v>
      </c>
      <c r="Q2048" s="2">
        <v>1</v>
      </c>
      <c r="R2048" s="2">
        <v>2278</v>
      </c>
    </row>
    <row r="2049" spans="14:18" ht="15.75" thickBot="1" x14ac:dyDescent="0.3">
      <c r="N2049" s="25" t="s">
        <v>54</v>
      </c>
      <c r="O2049" s="14" t="s">
        <v>1139</v>
      </c>
      <c r="P2049" s="15" t="s">
        <v>3001</v>
      </c>
      <c r="Q2049" s="2">
        <v>3</v>
      </c>
      <c r="R2049" s="2">
        <v>2279</v>
      </c>
    </row>
    <row r="2050" spans="14:18" ht="15.75" thickBot="1" x14ac:dyDescent="0.3">
      <c r="N2050" s="25" t="s">
        <v>54</v>
      </c>
      <c r="O2050" s="14" t="s">
        <v>1139</v>
      </c>
      <c r="P2050" s="15" t="s">
        <v>3002</v>
      </c>
      <c r="Q2050" s="2">
        <v>4</v>
      </c>
      <c r="R2050" s="2">
        <v>2280</v>
      </c>
    </row>
    <row r="2051" spans="14:18" ht="15.75" thickBot="1" x14ac:dyDescent="0.3">
      <c r="N2051" s="25" t="s">
        <v>54</v>
      </c>
      <c r="O2051" s="14" t="s">
        <v>1139</v>
      </c>
      <c r="P2051" s="15" t="s">
        <v>3003</v>
      </c>
      <c r="Q2051" s="2">
        <v>3</v>
      </c>
      <c r="R2051" s="2">
        <v>2268</v>
      </c>
    </row>
    <row r="2052" spans="14:18" ht="15.75" thickBot="1" x14ac:dyDescent="0.3">
      <c r="N2052" s="25" t="s">
        <v>54</v>
      </c>
      <c r="O2052" s="14" t="s">
        <v>1139</v>
      </c>
      <c r="P2052" s="15" t="s">
        <v>3004</v>
      </c>
      <c r="Q2052" s="2">
        <v>2</v>
      </c>
      <c r="R2052" s="2">
        <v>2274</v>
      </c>
    </row>
    <row r="2053" spans="14:18" ht="15.75" thickBot="1" x14ac:dyDescent="0.3">
      <c r="N2053" s="25" t="s">
        <v>54</v>
      </c>
      <c r="O2053" s="14" t="s">
        <v>1139</v>
      </c>
      <c r="P2053" s="15" t="s">
        <v>3005</v>
      </c>
      <c r="Q2053" s="2">
        <v>3</v>
      </c>
      <c r="R2053" s="2">
        <v>5553</v>
      </c>
    </row>
    <row r="2054" spans="14:18" ht="15.75" thickBot="1" x14ac:dyDescent="0.3">
      <c r="N2054" s="25" t="s">
        <v>54</v>
      </c>
      <c r="O2054" s="14" t="s">
        <v>1139</v>
      </c>
      <c r="P2054" s="15" t="s">
        <v>3006</v>
      </c>
      <c r="Q2054" s="2">
        <v>4</v>
      </c>
      <c r="R2054" s="2">
        <v>2289</v>
      </c>
    </row>
    <row r="2055" spans="14:18" ht="15.75" thickBot="1" x14ac:dyDescent="0.3">
      <c r="N2055" s="25" t="s">
        <v>54</v>
      </c>
      <c r="O2055" s="14" t="s">
        <v>1139</v>
      </c>
      <c r="P2055" s="15" t="s">
        <v>3007</v>
      </c>
      <c r="Q2055" s="2">
        <v>3</v>
      </c>
      <c r="R2055" s="2">
        <v>2291</v>
      </c>
    </row>
    <row r="2056" spans="14:18" ht="15.75" thickBot="1" x14ac:dyDescent="0.3">
      <c r="N2056" s="25" t="s">
        <v>54</v>
      </c>
      <c r="O2056" s="14" t="s">
        <v>1139</v>
      </c>
      <c r="P2056" s="15" t="s">
        <v>3008</v>
      </c>
      <c r="Q2056" s="2">
        <v>3</v>
      </c>
      <c r="R2056" s="2">
        <v>4686</v>
      </c>
    </row>
    <row r="2057" spans="14:18" ht="15.75" thickBot="1" x14ac:dyDescent="0.3">
      <c r="N2057" s="25" t="s">
        <v>54</v>
      </c>
      <c r="O2057" s="14" t="s">
        <v>1139</v>
      </c>
      <c r="P2057" s="15" t="s">
        <v>3009</v>
      </c>
      <c r="Q2057" s="2">
        <v>2</v>
      </c>
      <c r="R2057" s="2">
        <v>5561</v>
      </c>
    </row>
    <row r="2058" spans="14:18" ht="15.75" thickBot="1" x14ac:dyDescent="0.3">
      <c r="N2058" s="25" t="s">
        <v>54</v>
      </c>
      <c r="O2058" s="14" t="s">
        <v>1139</v>
      </c>
      <c r="P2058" s="15" t="s">
        <v>3010</v>
      </c>
      <c r="Q2058" s="2">
        <v>1</v>
      </c>
      <c r="R2058" s="2">
        <v>2256</v>
      </c>
    </row>
    <row r="2059" spans="14:18" ht="15.75" thickBot="1" x14ac:dyDescent="0.3">
      <c r="N2059" s="25" t="s">
        <v>54</v>
      </c>
      <c r="O2059" s="14" t="s">
        <v>1139</v>
      </c>
      <c r="P2059" s="15" t="s">
        <v>3011</v>
      </c>
      <c r="Q2059" s="2">
        <v>2</v>
      </c>
      <c r="R2059" s="2">
        <v>2324</v>
      </c>
    </row>
    <row r="2060" spans="14:18" ht="15.75" thickBot="1" x14ac:dyDescent="0.3">
      <c r="N2060" s="25" t="s">
        <v>54</v>
      </c>
      <c r="O2060" s="14" t="s">
        <v>1139</v>
      </c>
      <c r="P2060" s="15" t="s">
        <v>3012</v>
      </c>
      <c r="Q2060" s="2">
        <v>3</v>
      </c>
      <c r="R2060" s="2">
        <v>2295</v>
      </c>
    </row>
    <row r="2061" spans="14:18" ht="15.75" thickBot="1" x14ac:dyDescent="0.3">
      <c r="N2061" s="25" t="s">
        <v>54</v>
      </c>
      <c r="O2061" s="14" t="s">
        <v>1139</v>
      </c>
      <c r="P2061" s="15" t="s">
        <v>3013</v>
      </c>
      <c r="Q2061" s="2">
        <v>3</v>
      </c>
      <c r="R2061" s="2">
        <v>2296</v>
      </c>
    </row>
    <row r="2062" spans="14:18" ht="15.75" thickBot="1" x14ac:dyDescent="0.3">
      <c r="N2062" s="25" t="s">
        <v>54</v>
      </c>
      <c r="O2062" s="14" t="s">
        <v>1139</v>
      </c>
      <c r="P2062" s="15" t="s">
        <v>3014</v>
      </c>
      <c r="Q2062" s="2">
        <v>3</v>
      </c>
      <c r="R2062" s="2">
        <v>2257</v>
      </c>
    </row>
    <row r="2063" spans="14:18" ht="15.75" thickBot="1" x14ac:dyDescent="0.3">
      <c r="N2063" s="25" t="s">
        <v>54</v>
      </c>
      <c r="O2063" s="14" t="s">
        <v>1139</v>
      </c>
      <c r="P2063" s="15" t="s">
        <v>3015</v>
      </c>
      <c r="Q2063" s="2">
        <v>1</v>
      </c>
      <c r="R2063" s="2">
        <v>2264</v>
      </c>
    </row>
    <row r="2064" spans="14:18" ht="15.75" thickBot="1" x14ac:dyDescent="0.3">
      <c r="N2064" s="25" t="s">
        <v>54</v>
      </c>
      <c r="O2064" s="14" t="s">
        <v>1139</v>
      </c>
      <c r="P2064" s="15" t="s">
        <v>3016</v>
      </c>
      <c r="Q2064" s="2">
        <v>1</v>
      </c>
      <c r="R2064" s="2">
        <v>2290</v>
      </c>
    </row>
    <row r="2065" spans="14:18" ht="15.75" thickBot="1" x14ac:dyDescent="0.3">
      <c r="N2065" s="25" t="s">
        <v>54</v>
      </c>
      <c r="O2065" s="14" t="s">
        <v>1139</v>
      </c>
      <c r="P2065" s="15" t="s">
        <v>3017</v>
      </c>
      <c r="Q2065" s="2">
        <v>2</v>
      </c>
      <c r="R2065" s="2">
        <v>2282</v>
      </c>
    </row>
    <row r="2066" spans="14:18" ht="15.75" thickBot="1" x14ac:dyDescent="0.3">
      <c r="N2066" s="25" t="s">
        <v>54</v>
      </c>
      <c r="O2066" s="14" t="s">
        <v>1139</v>
      </c>
      <c r="P2066" s="15" t="s">
        <v>3018</v>
      </c>
      <c r="Q2066" s="2">
        <v>3</v>
      </c>
      <c r="R2066" s="2">
        <v>2266</v>
      </c>
    </row>
    <row r="2067" spans="14:18" ht="15.75" thickBot="1" x14ac:dyDescent="0.3">
      <c r="N2067" s="25" t="s">
        <v>54</v>
      </c>
      <c r="O2067" s="14" t="s">
        <v>1139</v>
      </c>
      <c r="P2067" s="15" t="s">
        <v>3019</v>
      </c>
      <c r="Q2067" s="2">
        <v>3</v>
      </c>
      <c r="R2067" s="2">
        <v>2267</v>
      </c>
    </row>
    <row r="2068" spans="14:18" ht="15.75" thickBot="1" x14ac:dyDescent="0.3">
      <c r="N2068" s="25" t="s">
        <v>54</v>
      </c>
      <c r="O2068" s="14" t="s">
        <v>1139</v>
      </c>
      <c r="P2068" s="15" t="s">
        <v>3020</v>
      </c>
      <c r="Q2068" s="2">
        <v>3</v>
      </c>
      <c r="R2068" s="2">
        <v>2250</v>
      </c>
    </row>
    <row r="2069" spans="14:18" ht="15.75" thickBot="1" x14ac:dyDescent="0.3">
      <c r="N2069" s="25" t="s">
        <v>54</v>
      </c>
      <c r="O2069" s="14" t="s">
        <v>1139</v>
      </c>
      <c r="P2069" s="15" t="s">
        <v>3021</v>
      </c>
      <c r="Q2069" s="2">
        <v>4</v>
      </c>
      <c r="R2069" s="2">
        <v>2292</v>
      </c>
    </row>
    <row r="2070" spans="14:18" ht="15.75" thickBot="1" x14ac:dyDescent="0.3">
      <c r="N2070" s="25" t="s">
        <v>54</v>
      </c>
      <c r="O2070" s="14" t="s">
        <v>1139</v>
      </c>
      <c r="P2070" s="15" t="s">
        <v>3022</v>
      </c>
      <c r="Q2070" s="2">
        <v>2</v>
      </c>
      <c r="R2070" s="2">
        <v>2319</v>
      </c>
    </row>
    <row r="2071" spans="14:18" ht="15.75" thickBot="1" x14ac:dyDescent="0.3">
      <c r="N2071" s="25" t="s">
        <v>54</v>
      </c>
      <c r="O2071" s="14" t="s">
        <v>1139</v>
      </c>
      <c r="P2071" s="15" t="s">
        <v>3023</v>
      </c>
      <c r="Q2071" s="2">
        <v>4</v>
      </c>
      <c r="R2071" s="2">
        <v>2323</v>
      </c>
    </row>
    <row r="2072" spans="14:18" ht="15.75" thickBot="1" x14ac:dyDescent="0.3">
      <c r="N2072" s="25" t="s">
        <v>54</v>
      </c>
      <c r="O2072" s="14" t="s">
        <v>1139</v>
      </c>
      <c r="P2072" s="15" t="s">
        <v>3024</v>
      </c>
      <c r="Q2072" s="2">
        <v>2</v>
      </c>
      <c r="R2072" s="2">
        <v>4989</v>
      </c>
    </row>
    <row r="2073" spans="14:18" ht="15.75" thickBot="1" x14ac:dyDescent="0.3">
      <c r="N2073" s="25" t="s">
        <v>54</v>
      </c>
      <c r="O2073" s="14" t="s">
        <v>1139</v>
      </c>
      <c r="P2073" s="15" t="s">
        <v>3025</v>
      </c>
      <c r="Q2073" s="2">
        <v>5</v>
      </c>
      <c r="R2073" s="2">
        <v>3883</v>
      </c>
    </row>
    <row r="2074" spans="14:18" ht="15.75" thickBot="1" x14ac:dyDescent="0.3">
      <c r="N2074" s="25" t="s">
        <v>54</v>
      </c>
      <c r="O2074" s="14" t="s">
        <v>1139</v>
      </c>
      <c r="P2074" s="15" t="s">
        <v>3026</v>
      </c>
      <c r="Q2074" s="2">
        <v>1</v>
      </c>
      <c r="R2074" s="2">
        <v>2297</v>
      </c>
    </row>
    <row r="2075" spans="14:18" ht="15.75" thickBot="1" x14ac:dyDescent="0.3">
      <c r="N2075" s="25" t="s">
        <v>54</v>
      </c>
      <c r="O2075" s="14" t="s">
        <v>1139</v>
      </c>
      <c r="P2075" s="15" t="s">
        <v>3027</v>
      </c>
      <c r="Q2075" s="2">
        <v>1</v>
      </c>
      <c r="R2075" s="2">
        <v>2276</v>
      </c>
    </row>
    <row r="2076" spans="14:18" ht="15.75" thickBot="1" x14ac:dyDescent="0.3">
      <c r="N2076" s="25" t="s">
        <v>54</v>
      </c>
      <c r="O2076" s="14" t="s">
        <v>1139</v>
      </c>
      <c r="P2076" s="15" t="s">
        <v>3028</v>
      </c>
      <c r="Q2076" s="2">
        <v>2</v>
      </c>
      <c r="R2076" s="2">
        <v>2328</v>
      </c>
    </row>
    <row r="2077" spans="14:18" ht="15.75" thickBot="1" x14ac:dyDescent="0.3">
      <c r="N2077" s="25" t="s">
        <v>54</v>
      </c>
      <c r="O2077" s="14" t="s">
        <v>1139</v>
      </c>
      <c r="P2077" s="15" t="s">
        <v>3029</v>
      </c>
      <c r="Q2077" s="2">
        <v>2</v>
      </c>
      <c r="R2077" s="2">
        <v>4677</v>
      </c>
    </row>
    <row r="2078" spans="14:18" ht="15.75" thickBot="1" x14ac:dyDescent="0.3">
      <c r="N2078" s="25" t="s">
        <v>54</v>
      </c>
      <c r="O2078" s="14" t="s">
        <v>1139</v>
      </c>
      <c r="P2078" s="15" t="s">
        <v>3030</v>
      </c>
      <c r="Q2078" s="2">
        <v>5</v>
      </c>
      <c r="R2078" s="2">
        <v>2298</v>
      </c>
    </row>
    <row r="2079" spans="14:18" ht="15.75" thickBot="1" x14ac:dyDescent="0.3">
      <c r="N2079" s="25" t="s">
        <v>54</v>
      </c>
      <c r="O2079" s="14" t="s">
        <v>1139</v>
      </c>
      <c r="P2079" s="15" t="s">
        <v>3031</v>
      </c>
      <c r="Q2079" s="2">
        <v>2</v>
      </c>
      <c r="R2079" s="2">
        <v>2299</v>
      </c>
    </row>
    <row r="2080" spans="14:18" ht="15.75" thickBot="1" x14ac:dyDescent="0.3">
      <c r="N2080" s="25" t="s">
        <v>54</v>
      </c>
      <c r="O2080" s="14" t="s">
        <v>1139</v>
      </c>
      <c r="P2080" s="15" t="s">
        <v>3032</v>
      </c>
      <c r="Q2080" s="2">
        <v>1</v>
      </c>
      <c r="R2080" s="2">
        <v>2300</v>
      </c>
    </row>
    <row r="2081" spans="14:18" ht="15.75" thickBot="1" x14ac:dyDescent="0.3">
      <c r="N2081" s="25" t="s">
        <v>54</v>
      </c>
      <c r="O2081" s="14" t="s">
        <v>1139</v>
      </c>
      <c r="P2081" s="15" t="s">
        <v>3033</v>
      </c>
      <c r="Q2081" s="2">
        <v>4</v>
      </c>
      <c r="R2081" s="2">
        <v>2262</v>
      </c>
    </row>
    <row r="2082" spans="14:18" ht="15.75" thickBot="1" x14ac:dyDescent="0.3">
      <c r="N2082" s="25" t="s">
        <v>54</v>
      </c>
      <c r="O2082" s="14" t="s">
        <v>1139</v>
      </c>
      <c r="P2082" s="15" t="s">
        <v>3034</v>
      </c>
      <c r="Q2082" s="2">
        <v>4</v>
      </c>
      <c r="R2082" s="2">
        <v>2301</v>
      </c>
    </row>
    <row r="2083" spans="14:18" ht="15.75" thickBot="1" x14ac:dyDescent="0.3">
      <c r="N2083" s="25" t="s">
        <v>54</v>
      </c>
      <c r="O2083" s="14" t="s">
        <v>1139</v>
      </c>
      <c r="P2083" s="15" t="s">
        <v>3035</v>
      </c>
      <c r="Q2083" s="2">
        <v>1</v>
      </c>
      <c r="R2083" s="2">
        <v>2286</v>
      </c>
    </row>
    <row r="2084" spans="14:18" ht="15.75" thickBot="1" x14ac:dyDescent="0.3">
      <c r="N2084" s="25" t="s">
        <v>54</v>
      </c>
      <c r="O2084" s="14" t="s">
        <v>1139</v>
      </c>
      <c r="P2084" s="15" t="s">
        <v>3036</v>
      </c>
      <c r="Q2084" s="2">
        <v>3</v>
      </c>
      <c r="R2084" s="2">
        <v>2302</v>
      </c>
    </row>
    <row r="2085" spans="14:18" ht="15.75" thickBot="1" x14ac:dyDescent="0.3">
      <c r="N2085" s="25" t="s">
        <v>54</v>
      </c>
      <c r="O2085" s="14" t="s">
        <v>1139</v>
      </c>
      <c r="P2085" s="15" t="s">
        <v>3037</v>
      </c>
      <c r="Q2085" s="2">
        <v>3</v>
      </c>
      <c r="R2085" s="2">
        <v>2307</v>
      </c>
    </row>
    <row r="2086" spans="14:18" ht="15.75" thickBot="1" x14ac:dyDescent="0.3">
      <c r="N2086" s="25" t="s">
        <v>54</v>
      </c>
      <c r="O2086" s="14" t="s">
        <v>1139</v>
      </c>
      <c r="P2086" s="15" t="s">
        <v>3038</v>
      </c>
      <c r="Q2086" s="2">
        <v>1</v>
      </c>
      <c r="R2086" s="2">
        <v>2303</v>
      </c>
    </row>
    <row r="2087" spans="14:18" ht="15.75" thickBot="1" x14ac:dyDescent="0.3">
      <c r="N2087" s="25" t="s">
        <v>54</v>
      </c>
      <c r="O2087" s="14" t="s">
        <v>1139</v>
      </c>
      <c r="P2087" s="15" t="s">
        <v>3039</v>
      </c>
      <c r="Q2087" s="2">
        <v>3</v>
      </c>
      <c r="R2087" s="2">
        <v>4987</v>
      </c>
    </row>
    <row r="2088" spans="14:18" ht="15.75" thickBot="1" x14ac:dyDescent="0.3">
      <c r="N2088" s="25" t="s">
        <v>54</v>
      </c>
      <c r="O2088" s="14" t="s">
        <v>1139</v>
      </c>
      <c r="P2088" s="15" t="s">
        <v>3040</v>
      </c>
      <c r="Q2088" s="2">
        <v>4</v>
      </c>
      <c r="R2088" s="2">
        <v>5520</v>
      </c>
    </row>
    <row r="2089" spans="14:18" ht="15.75" thickBot="1" x14ac:dyDescent="0.3">
      <c r="N2089" s="25" t="s">
        <v>54</v>
      </c>
      <c r="O2089" s="14" t="s">
        <v>1139</v>
      </c>
      <c r="P2089" s="15" t="s">
        <v>3041</v>
      </c>
      <c r="Q2089" s="2">
        <v>5</v>
      </c>
      <c r="R2089" s="2">
        <v>2285</v>
      </c>
    </row>
    <row r="2090" spans="14:18" ht="15.75" thickBot="1" x14ac:dyDescent="0.3">
      <c r="N2090" s="25" t="s">
        <v>54</v>
      </c>
      <c r="O2090" s="14" t="s">
        <v>1139</v>
      </c>
      <c r="P2090" s="15" t="s">
        <v>3042</v>
      </c>
      <c r="Q2090" s="2">
        <v>5</v>
      </c>
      <c r="R2090" s="2">
        <v>3804</v>
      </c>
    </row>
    <row r="2091" spans="14:18" ht="15.75" thickBot="1" x14ac:dyDescent="0.3">
      <c r="N2091" s="25" t="s">
        <v>54</v>
      </c>
      <c r="O2091" s="14" t="s">
        <v>1139</v>
      </c>
      <c r="P2091" s="15" t="s">
        <v>3043</v>
      </c>
      <c r="Q2091" s="2">
        <v>5</v>
      </c>
      <c r="R2091" s="2">
        <v>2304</v>
      </c>
    </row>
    <row r="2092" spans="14:18" ht="15.75" thickBot="1" x14ac:dyDescent="0.3">
      <c r="N2092" s="25" t="s">
        <v>54</v>
      </c>
      <c r="O2092" s="14" t="s">
        <v>1139</v>
      </c>
      <c r="P2092" s="15" t="s">
        <v>3044</v>
      </c>
      <c r="Q2092" s="2">
        <v>2</v>
      </c>
      <c r="R2092" s="2">
        <v>5692</v>
      </c>
    </row>
    <row r="2093" spans="14:18" ht="15.75" thickBot="1" x14ac:dyDescent="0.3">
      <c r="N2093" s="25" t="s">
        <v>54</v>
      </c>
      <c r="O2093" s="14" t="s">
        <v>1139</v>
      </c>
      <c r="P2093" s="15" t="s">
        <v>3045</v>
      </c>
      <c r="Q2093" s="2">
        <v>5</v>
      </c>
      <c r="R2093" s="2">
        <v>3796</v>
      </c>
    </row>
    <row r="2094" spans="14:18" ht="15.75" thickBot="1" x14ac:dyDescent="0.3">
      <c r="N2094" s="25" t="s">
        <v>54</v>
      </c>
      <c r="O2094" s="14" t="s">
        <v>1139</v>
      </c>
      <c r="P2094" s="15" t="s">
        <v>3046</v>
      </c>
      <c r="Q2094" s="2">
        <v>5</v>
      </c>
      <c r="R2094" s="2">
        <v>2254</v>
      </c>
    </row>
    <row r="2095" spans="14:18" ht="15.75" thickBot="1" x14ac:dyDescent="0.3">
      <c r="N2095" s="25" t="s">
        <v>54</v>
      </c>
      <c r="O2095" s="14" t="s">
        <v>1139</v>
      </c>
      <c r="P2095" s="15" t="s">
        <v>3047</v>
      </c>
      <c r="Q2095" s="2">
        <v>4</v>
      </c>
      <c r="R2095" s="2">
        <v>2288</v>
      </c>
    </row>
    <row r="2096" spans="14:18" ht="15.75" thickBot="1" x14ac:dyDescent="0.3">
      <c r="N2096" s="25" t="s">
        <v>54</v>
      </c>
      <c r="O2096" s="14" t="s">
        <v>1139</v>
      </c>
      <c r="P2096" s="15" t="s">
        <v>3048</v>
      </c>
      <c r="Q2096" s="2">
        <v>3</v>
      </c>
      <c r="R2096" s="2">
        <v>2306</v>
      </c>
    </row>
    <row r="2097" spans="14:18" ht="15.75" thickBot="1" x14ac:dyDescent="0.3">
      <c r="N2097" s="25" t="s">
        <v>54</v>
      </c>
      <c r="O2097" s="14" t="s">
        <v>1139</v>
      </c>
      <c r="P2097" s="15" t="s">
        <v>3049</v>
      </c>
      <c r="Q2097" s="2">
        <v>4</v>
      </c>
      <c r="R2097" s="2">
        <v>2308</v>
      </c>
    </row>
    <row r="2098" spans="14:18" ht="15.75" thickBot="1" x14ac:dyDescent="0.3">
      <c r="N2098" s="25" t="s">
        <v>54</v>
      </c>
      <c r="O2098" s="14" t="s">
        <v>1139</v>
      </c>
      <c r="P2098" s="15" t="s">
        <v>3050</v>
      </c>
      <c r="Q2098" s="2">
        <v>4</v>
      </c>
      <c r="R2098" s="2">
        <v>2271</v>
      </c>
    </row>
    <row r="2099" spans="14:18" ht="15.75" thickBot="1" x14ac:dyDescent="0.3">
      <c r="N2099" s="25" t="s">
        <v>54</v>
      </c>
      <c r="O2099" s="14" t="s">
        <v>1139</v>
      </c>
      <c r="P2099" s="15" t="s">
        <v>3051</v>
      </c>
      <c r="Q2099" s="2">
        <v>2</v>
      </c>
      <c r="R2099" s="2">
        <v>2330</v>
      </c>
    </row>
    <row r="2100" spans="14:18" ht="15.75" thickBot="1" x14ac:dyDescent="0.3">
      <c r="N2100" s="25" t="s">
        <v>54</v>
      </c>
      <c r="O2100" s="14" t="s">
        <v>1139</v>
      </c>
      <c r="P2100" s="15" t="s">
        <v>3052</v>
      </c>
      <c r="Q2100" s="2">
        <v>5</v>
      </c>
      <c r="R2100" s="2">
        <v>3931</v>
      </c>
    </row>
    <row r="2101" spans="14:18" ht="15.75" thickBot="1" x14ac:dyDescent="0.3">
      <c r="N2101" s="25" t="s">
        <v>54</v>
      </c>
      <c r="O2101" s="14" t="s">
        <v>1139</v>
      </c>
      <c r="P2101" s="15" t="s">
        <v>3053</v>
      </c>
      <c r="Q2101" s="2">
        <v>3</v>
      </c>
      <c r="R2101" s="2">
        <v>2283</v>
      </c>
    </row>
    <row r="2102" spans="14:18" ht="15.75" thickBot="1" x14ac:dyDescent="0.3">
      <c r="N2102" s="25" t="s">
        <v>54</v>
      </c>
      <c r="O2102" s="14" t="s">
        <v>1139</v>
      </c>
      <c r="P2102" s="15" t="s">
        <v>3054</v>
      </c>
      <c r="Q2102" s="2">
        <v>3</v>
      </c>
      <c r="R2102" s="2">
        <v>2310</v>
      </c>
    </row>
    <row r="2103" spans="14:18" ht="15.75" thickBot="1" x14ac:dyDescent="0.3">
      <c r="N2103" s="25" t="s">
        <v>54</v>
      </c>
      <c r="O2103" s="14" t="s">
        <v>1139</v>
      </c>
      <c r="P2103" s="15" t="s">
        <v>3055</v>
      </c>
      <c r="Q2103" s="2">
        <v>4</v>
      </c>
      <c r="R2103" s="2">
        <v>2253</v>
      </c>
    </row>
    <row r="2104" spans="14:18" ht="15.75" thickBot="1" x14ac:dyDescent="0.3">
      <c r="N2104" s="25" t="s">
        <v>54</v>
      </c>
      <c r="O2104" s="14" t="s">
        <v>1139</v>
      </c>
      <c r="P2104" s="15" t="s">
        <v>3056</v>
      </c>
      <c r="Q2104" s="2">
        <v>3</v>
      </c>
      <c r="R2104" s="2">
        <v>2311</v>
      </c>
    </row>
    <row r="2105" spans="14:18" ht="15.75" thickBot="1" x14ac:dyDescent="0.3">
      <c r="N2105" s="25" t="s">
        <v>54</v>
      </c>
      <c r="O2105" s="14" t="s">
        <v>1139</v>
      </c>
      <c r="P2105" s="15" t="s">
        <v>3057</v>
      </c>
      <c r="Q2105" s="2">
        <v>4</v>
      </c>
      <c r="R2105" s="2">
        <v>2294</v>
      </c>
    </row>
    <row r="2106" spans="14:18" ht="15.75" thickBot="1" x14ac:dyDescent="0.3">
      <c r="N2106" s="25" t="s">
        <v>54</v>
      </c>
      <c r="O2106" s="14" t="s">
        <v>1139</v>
      </c>
      <c r="P2106" s="15" t="s">
        <v>3058</v>
      </c>
      <c r="Q2106" s="2">
        <v>4</v>
      </c>
      <c r="R2106" s="2">
        <v>2269</v>
      </c>
    </row>
    <row r="2107" spans="14:18" ht="15.75" thickBot="1" x14ac:dyDescent="0.3">
      <c r="N2107" s="25" t="s">
        <v>54</v>
      </c>
      <c r="O2107" s="14" t="s">
        <v>1139</v>
      </c>
      <c r="P2107" s="15" t="s">
        <v>3059</v>
      </c>
      <c r="Q2107" s="2">
        <v>3</v>
      </c>
      <c r="R2107" s="2">
        <v>2313</v>
      </c>
    </row>
    <row r="2108" spans="14:18" ht="15.75" thickBot="1" x14ac:dyDescent="0.3">
      <c r="N2108" s="25" t="s">
        <v>54</v>
      </c>
      <c r="O2108" s="14" t="s">
        <v>1139</v>
      </c>
      <c r="P2108" s="15" t="s">
        <v>3060</v>
      </c>
      <c r="Q2108" s="2">
        <v>1</v>
      </c>
      <c r="R2108" s="2">
        <v>2293</v>
      </c>
    </row>
    <row r="2109" spans="14:18" ht="15.75" thickBot="1" x14ac:dyDescent="0.3">
      <c r="N2109" s="25" t="s">
        <v>54</v>
      </c>
      <c r="O2109" s="14" t="s">
        <v>1139</v>
      </c>
      <c r="P2109" s="15" t="s">
        <v>3061</v>
      </c>
      <c r="Q2109" s="2">
        <v>3</v>
      </c>
      <c r="R2109" s="2">
        <v>2314</v>
      </c>
    </row>
    <row r="2110" spans="14:18" ht="15.75" thickBot="1" x14ac:dyDescent="0.3">
      <c r="N2110" s="25" t="s">
        <v>54</v>
      </c>
      <c r="O2110" s="14" t="s">
        <v>1139</v>
      </c>
      <c r="P2110" s="15" t="s">
        <v>3062</v>
      </c>
      <c r="Q2110" s="2">
        <v>1</v>
      </c>
      <c r="R2110" s="2">
        <v>2315</v>
      </c>
    </row>
    <row r="2111" spans="14:18" ht="15.75" thickBot="1" x14ac:dyDescent="0.3">
      <c r="N2111" s="25" t="s">
        <v>54</v>
      </c>
      <c r="O2111" s="14" t="s">
        <v>1139</v>
      </c>
      <c r="P2111" s="15" t="s">
        <v>3063</v>
      </c>
      <c r="Q2111" s="2">
        <v>1</v>
      </c>
      <c r="R2111" s="2">
        <v>2312</v>
      </c>
    </row>
    <row r="2112" spans="14:18" ht="15.75" thickBot="1" x14ac:dyDescent="0.3">
      <c r="N2112" s="25" t="s">
        <v>54</v>
      </c>
      <c r="O2112" s="14" t="s">
        <v>1139</v>
      </c>
      <c r="P2112" s="15" t="s">
        <v>3064</v>
      </c>
      <c r="Q2112" s="2">
        <v>3</v>
      </c>
      <c r="R2112" s="2">
        <v>2316</v>
      </c>
    </row>
    <row r="2113" spans="14:18" ht="15.75" thickBot="1" x14ac:dyDescent="0.3">
      <c r="N2113" s="25" t="s">
        <v>54</v>
      </c>
      <c r="O2113" s="14" t="s">
        <v>1139</v>
      </c>
      <c r="P2113" s="15" t="s">
        <v>3065</v>
      </c>
      <c r="Q2113" s="2">
        <v>4</v>
      </c>
      <c r="R2113" s="2">
        <v>2317</v>
      </c>
    </row>
    <row r="2114" spans="14:18" ht="15.75" thickBot="1" x14ac:dyDescent="0.3">
      <c r="N2114" s="25" t="s">
        <v>54</v>
      </c>
      <c r="O2114" s="14" t="s">
        <v>1139</v>
      </c>
      <c r="P2114" s="15" t="s">
        <v>3066</v>
      </c>
      <c r="Q2114" s="2">
        <v>5</v>
      </c>
      <c r="R2114" s="2">
        <v>3793</v>
      </c>
    </row>
    <row r="2115" spans="14:18" ht="15.75" thickBot="1" x14ac:dyDescent="0.3">
      <c r="N2115" s="25" t="s">
        <v>54</v>
      </c>
      <c r="O2115" s="14" t="s">
        <v>1139</v>
      </c>
      <c r="P2115" s="15" t="s">
        <v>3067</v>
      </c>
      <c r="Q2115" s="2">
        <v>3</v>
      </c>
      <c r="R2115" s="2">
        <v>2318</v>
      </c>
    </row>
    <row r="2116" spans="14:18" ht="15.75" thickBot="1" x14ac:dyDescent="0.3">
      <c r="N2116" s="25" t="s">
        <v>54</v>
      </c>
      <c r="O2116" s="14" t="s">
        <v>1139</v>
      </c>
      <c r="P2116" s="15" t="s">
        <v>3068</v>
      </c>
      <c r="Q2116" s="2">
        <v>5</v>
      </c>
      <c r="R2116" s="2">
        <v>3890</v>
      </c>
    </row>
    <row r="2117" spans="14:18" ht="15.75" thickBot="1" x14ac:dyDescent="0.3">
      <c r="N2117" s="25" t="s">
        <v>54</v>
      </c>
      <c r="O2117" s="14" t="s">
        <v>1139</v>
      </c>
      <c r="P2117" s="15" t="s">
        <v>3069</v>
      </c>
      <c r="Q2117" s="2">
        <v>5</v>
      </c>
      <c r="R2117" s="2">
        <v>2261</v>
      </c>
    </row>
    <row r="2118" spans="14:18" ht="15.75" thickBot="1" x14ac:dyDescent="0.3">
      <c r="N2118" s="25" t="s">
        <v>54</v>
      </c>
      <c r="O2118" s="14" t="s">
        <v>1139</v>
      </c>
      <c r="P2118" s="15" t="s">
        <v>3070</v>
      </c>
      <c r="Q2118" s="2">
        <v>5</v>
      </c>
      <c r="R2118" s="2">
        <v>2321</v>
      </c>
    </row>
    <row r="2119" spans="14:18" ht="15.75" thickBot="1" x14ac:dyDescent="0.3">
      <c r="N2119" s="25" t="s">
        <v>54</v>
      </c>
      <c r="O2119" s="14" t="s">
        <v>1139</v>
      </c>
      <c r="P2119" s="15" t="s">
        <v>3071</v>
      </c>
      <c r="Q2119" s="2">
        <v>5</v>
      </c>
      <c r="R2119" s="2">
        <v>2281</v>
      </c>
    </row>
    <row r="2120" spans="14:18" ht="15.75" thickBot="1" x14ac:dyDescent="0.3">
      <c r="N2120" s="25" t="s">
        <v>54</v>
      </c>
      <c r="O2120" s="14" t="s">
        <v>1139</v>
      </c>
      <c r="P2120" s="15" t="s">
        <v>3072</v>
      </c>
      <c r="Q2120" s="2">
        <v>3</v>
      </c>
      <c r="R2120" s="2">
        <v>2322</v>
      </c>
    </row>
    <row r="2121" spans="14:18" ht="15.75" thickBot="1" x14ac:dyDescent="0.3">
      <c r="N2121" s="25" t="s">
        <v>54</v>
      </c>
      <c r="O2121" s="14" t="s">
        <v>1139</v>
      </c>
      <c r="P2121" s="15" t="s">
        <v>3073</v>
      </c>
      <c r="Q2121" s="2">
        <v>1</v>
      </c>
      <c r="R2121" s="2">
        <v>2327</v>
      </c>
    </row>
    <row r="2122" spans="14:18" ht="15.75" thickBot="1" x14ac:dyDescent="0.3">
      <c r="N2122" s="25" t="s">
        <v>54</v>
      </c>
      <c r="O2122" s="14" t="s">
        <v>1139</v>
      </c>
      <c r="P2122" s="15" t="s">
        <v>3074</v>
      </c>
      <c r="Q2122" s="2">
        <v>1</v>
      </c>
      <c r="R2122" s="2">
        <v>2252</v>
      </c>
    </row>
    <row r="2123" spans="14:18" ht="15.75" thickBot="1" x14ac:dyDescent="0.3">
      <c r="N2123" s="25" t="s">
        <v>54</v>
      </c>
      <c r="O2123" s="14" t="s">
        <v>1139</v>
      </c>
      <c r="P2123" s="15" t="s">
        <v>3075</v>
      </c>
      <c r="Q2123" s="2">
        <v>1</v>
      </c>
      <c r="R2123" s="2">
        <v>4100</v>
      </c>
    </row>
    <row r="2124" spans="14:18" ht="15.75" thickBot="1" x14ac:dyDescent="0.3">
      <c r="N2124" s="25" t="s">
        <v>54</v>
      </c>
      <c r="O2124" s="14" t="s">
        <v>1139</v>
      </c>
      <c r="P2124" s="15" t="s">
        <v>3076</v>
      </c>
      <c r="Q2124" s="2">
        <v>2</v>
      </c>
      <c r="R2124" s="2">
        <v>4102</v>
      </c>
    </row>
    <row r="2125" spans="14:18" ht="15.75" thickBot="1" x14ac:dyDescent="0.3">
      <c r="N2125" s="25" t="s">
        <v>54</v>
      </c>
      <c r="O2125" s="14" t="s">
        <v>1139</v>
      </c>
      <c r="P2125" s="15" t="s">
        <v>3077</v>
      </c>
      <c r="Q2125" s="2">
        <v>4</v>
      </c>
      <c r="R2125" s="2">
        <v>4870</v>
      </c>
    </row>
    <row r="2126" spans="14:18" ht="15.75" thickBot="1" x14ac:dyDescent="0.3">
      <c r="N2126" s="25" t="s">
        <v>54</v>
      </c>
      <c r="O2126" s="14" t="s">
        <v>1139</v>
      </c>
      <c r="P2126" s="15" t="s">
        <v>3078</v>
      </c>
      <c r="Q2126" s="2">
        <v>2</v>
      </c>
      <c r="R2126" s="2">
        <v>2270</v>
      </c>
    </row>
    <row r="2127" spans="14:18" ht="15.75" thickBot="1" x14ac:dyDescent="0.3">
      <c r="N2127" s="25" t="s">
        <v>54</v>
      </c>
      <c r="O2127" s="14" t="s">
        <v>1139</v>
      </c>
      <c r="P2127" s="15" t="s">
        <v>3079</v>
      </c>
      <c r="Q2127" s="2">
        <v>2</v>
      </c>
      <c r="R2127" s="2">
        <v>2320</v>
      </c>
    </row>
    <row r="2128" spans="14:18" ht="15.75" thickBot="1" x14ac:dyDescent="0.3">
      <c r="N2128" s="25" t="s">
        <v>54</v>
      </c>
      <c r="O2128" s="14" t="s">
        <v>1139</v>
      </c>
      <c r="P2128" s="15" t="s">
        <v>3080</v>
      </c>
      <c r="Q2128" s="2">
        <v>2</v>
      </c>
      <c r="R2128" s="2">
        <v>4096</v>
      </c>
    </row>
    <row r="2129" spans="14:18" ht="15.75" thickBot="1" x14ac:dyDescent="0.3">
      <c r="N2129" s="25" t="s">
        <v>54</v>
      </c>
      <c r="O2129" s="14" t="s">
        <v>1139</v>
      </c>
      <c r="P2129" s="15" t="s">
        <v>3081</v>
      </c>
      <c r="Q2129" s="2">
        <v>1</v>
      </c>
      <c r="R2129" s="2">
        <v>5844</v>
      </c>
    </row>
    <row r="2130" spans="14:18" ht="15.75" thickBot="1" x14ac:dyDescent="0.3">
      <c r="N2130" s="25" t="s">
        <v>54</v>
      </c>
      <c r="O2130" s="14" t="s">
        <v>1139</v>
      </c>
      <c r="P2130" s="15" t="s">
        <v>3082</v>
      </c>
      <c r="Q2130" s="2">
        <v>2</v>
      </c>
      <c r="R2130" s="2">
        <v>5535</v>
      </c>
    </row>
    <row r="2131" spans="14:18" ht="15.75" thickBot="1" x14ac:dyDescent="0.3">
      <c r="N2131" s="25" t="s">
        <v>54</v>
      </c>
      <c r="O2131" s="14" t="s">
        <v>1139</v>
      </c>
      <c r="P2131" s="15" t="s">
        <v>3083</v>
      </c>
      <c r="Q2131" s="2">
        <v>4</v>
      </c>
      <c r="R2131" s="2">
        <v>5845</v>
      </c>
    </row>
    <row r="2132" spans="14:18" ht="15.75" thickBot="1" x14ac:dyDescent="0.3">
      <c r="N2132" s="25" t="s">
        <v>54</v>
      </c>
      <c r="O2132" s="14" t="s">
        <v>1139</v>
      </c>
      <c r="P2132" s="15" t="s">
        <v>3084</v>
      </c>
      <c r="Q2132" s="2">
        <v>5</v>
      </c>
      <c r="R2132" s="2">
        <v>5590</v>
      </c>
    </row>
    <row r="2133" spans="14:18" ht="15.75" thickBot="1" x14ac:dyDescent="0.3">
      <c r="N2133" s="25" t="s">
        <v>54</v>
      </c>
      <c r="O2133" s="14" t="s">
        <v>1139</v>
      </c>
      <c r="P2133" s="15" t="s">
        <v>3085</v>
      </c>
      <c r="Q2133" s="2">
        <v>4</v>
      </c>
      <c r="R2133" s="2">
        <v>4103</v>
      </c>
    </row>
    <row r="2134" spans="14:18" ht="15.75" thickBot="1" x14ac:dyDescent="0.3">
      <c r="N2134" s="25" t="s">
        <v>54</v>
      </c>
      <c r="O2134" s="14" t="s">
        <v>1139</v>
      </c>
      <c r="P2134" s="15" t="s">
        <v>3086</v>
      </c>
      <c r="Q2134" s="2">
        <v>5</v>
      </c>
      <c r="R2134" s="2">
        <v>5897</v>
      </c>
    </row>
    <row r="2135" spans="14:18" ht="15.75" thickBot="1" x14ac:dyDescent="0.3">
      <c r="N2135" s="25" t="s">
        <v>54</v>
      </c>
      <c r="O2135" s="14" t="s">
        <v>1139</v>
      </c>
      <c r="P2135" s="15" t="s">
        <v>3087</v>
      </c>
      <c r="Q2135" s="2">
        <v>1</v>
      </c>
      <c r="R2135" s="2">
        <v>5708</v>
      </c>
    </row>
    <row r="2136" spans="14:18" ht="15.75" thickBot="1" x14ac:dyDescent="0.3">
      <c r="N2136" s="25" t="s">
        <v>54</v>
      </c>
      <c r="O2136" s="14" t="s">
        <v>1139</v>
      </c>
      <c r="P2136" s="15" t="s">
        <v>3088</v>
      </c>
      <c r="Q2136" s="2">
        <v>5</v>
      </c>
      <c r="R2136" s="2">
        <v>5674</v>
      </c>
    </row>
    <row r="2137" spans="14:18" ht="15.75" thickBot="1" x14ac:dyDescent="0.3">
      <c r="N2137" s="25" t="s">
        <v>54</v>
      </c>
      <c r="O2137" s="14" t="s">
        <v>1139</v>
      </c>
      <c r="P2137" s="15" t="s">
        <v>3089</v>
      </c>
      <c r="Q2137" s="2">
        <v>3</v>
      </c>
      <c r="R2137" s="2">
        <v>6475</v>
      </c>
    </row>
    <row r="2138" spans="14:18" ht="15.75" thickBot="1" x14ac:dyDescent="0.3">
      <c r="N2138" s="25" t="s">
        <v>54</v>
      </c>
      <c r="O2138" s="14" t="s">
        <v>1139</v>
      </c>
      <c r="P2138" s="15" t="s">
        <v>3090</v>
      </c>
      <c r="Q2138" s="2">
        <v>4</v>
      </c>
      <c r="R2138" s="2">
        <v>4869</v>
      </c>
    </row>
    <row r="2139" spans="14:18" ht="15.75" thickBot="1" x14ac:dyDescent="0.3">
      <c r="N2139" s="25" t="s">
        <v>54</v>
      </c>
      <c r="O2139" s="14" t="s">
        <v>1139</v>
      </c>
      <c r="P2139" s="15" t="s">
        <v>3091</v>
      </c>
      <c r="Q2139" s="2">
        <v>1</v>
      </c>
      <c r="R2139" s="2">
        <v>4867</v>
      </c>
    </row>
    <row r="2140" spans="14:18" ht="15.75" thickBot="1" x14ac:dyDescent="0.3">
      <c r="N2140" s="25" t="s">
        <v>54</v>
      </c>
      <c r="O2140" s="14" t="s">
        <v>1139</v>
      </c>
      <c r="P2140" s="15" t="s">
        <v>3092</v>
      </c>
      <c r="Q2140" s="2">
        <v>1</v>
      </c>
      <c r="R2140" s="2">
        <v>6611</v>
      </c>
    </row>
    <row r="2141" spans="14:18" ht="15.75" thickBot="1" x14ac:dyDescent="0.3">
      <c r="N2141" s="25" t="s">
        <v>54</v>
      </c>
      <c r="O2141" s="14" t="s">
        <v>1139</v>
      </c>
      <c r="P2141" s="15" t="s">
        <v>3093</v>
      </c>
      <c r="Q2141" s="2">
        <v>2</v>
      </c>
      <c r="R2141" s="2">
        <v>4990</v>
      </c>
    </row>
    <row r="2142" spans="14:18" ht="15.75" thickBot="1" x14ac:dyDescent="0.3">
      <c r="N2142" s="25" t="s">
        <v>54</v>
      </c>
      <c r="O2142" s="14" t="s">
        <v>1139</v>
      </c>
      <c r="P2142" s="15" t="s">
        <v>1282</v>
      </c>
      <c r="Q2142" s="2">
        <v>2</v>
      </c>
      <c r="R2142" s="2">
        <v>5558</v>
      </c>
    </row>
    <row r="2143" spans="14:18" ht="15.75" thickBot="1" x14ac:dyDescent="0.3">
      <c r="N2143" s="25" t="s">
        <v>54</v>
      </c>
      <c r="O2143" s="14" t="s">
        <v>1139</v>
      </c>
      <c r="P2143" s="15" t="s">
        <v>3094</v>
      </c>
      <c r="Q2143" s="2">
        <v>1</v>
      </c>
      <c r="R2143" s="2">
        <v>5254</v>
      </c>
    </row>
    <row r="2144" spans="14:18" ht="15.75" thickBot="1" x14ac:dyDescent="0.3">
      <c r="N2144" s="25" t="s">
        <v>54</v>
      </c>
      <c r="O2144" s="14" t="s">
        <v>1139</v>
      </c>
      <c r="P2144" s="15" t="s">
        <v>3095</v>
      </c>
      <c r="Q2144" s="2">
        <v>1</v>
      </c>
      <c r="R2144" s="2">
        <v>5588</v>
      </c>
    </row>
    <row r="2145" spans="14:18" ht="15.75" thickBot="1" x14ac:dyDescent="0.3">
      <c r="N2145" s="25" t="s">
        <v>54</v>
      </c>
      <c r="O2145" s="14" t="s">
        <v>1358</v>
      </c>
      <c r="P2145" s="15" t="s">
        <v>3096</v>
      </c>
      <c r="Q2145" s="2">
        <v>9</v>
      </c>
      <c r="R2145" s="2">
        <v>4222</v>
      </c>
    </row>
    <row r="2146" spans="14:18" ht="15.75" thickBot="1" x14ac:dyDescent="0.3">
      <c r="N2146" s="25" t="s">
        <v>54</v>
      </c>
      <c r="O2146" s="14" t="s">
        <v>1358</v>
      </c>
      <c r="P2146" s="15" t="s">
        <v>3097</v>
      </c>
      <c r="Q2146" s="2">
        <v>9</v>
      </c>
      <c r="R2146" s="2">
        <v>4776</v>
      </c>
    </row>
    <row r="2147" spans="14:18" ht="15.75" thickBot="1" x14ac:dyDescent="0.3">
      <c r="N2147" s="25" t="s">
        <v>54</v>
      </c>
      <c r="O2147" s="14" t="s">
        <v>1358</v>
      </c>
      <c r="P2147" s="15" t="s">
        <v>3098</v>
      </c>
      <c r="Q2147" s="2">
        <v>1</v>
      </c>
      <c r="R2147" s="2">
        <v>4221</v>
      </c>
    </row>
    <row r="2148" spans="14:18" ht="15.75" thickBot="1" x14ac:dyDescent="0.3">
      <c r="N2148" s="25" t="s">
        <v>54</v>
      </c>
      <c r="O2148" s="14" t="s">
        <v>1358</v>
      </c>
      <c r="P2148" s="15" t="s">
        <v>3099</v>
      </c>
      <c r="Q2148" s="2">
        <v>7</v>
      </c>
      <c r="R2148" s="2">
        <v>6579</v>
      </c>
    </row>
    <row r="2149" spans="14:18" ht="15.75" thickBot="1" x14ac:dyDescent="0.3">
      <c r="N2149" s="25" t="s">
        <v>54</v>
      </c>
      <c r="O2149" s="14" t="s">
        <v>1358</v>
      </c>
      <c r="P2149" s="15" t="s">
        <v>3100</v>
      </c>
      <c r="Q2149" s="2">
        <v>4</v>
      </c>
      <c r="R2149" s="2">
        <v>4226</v>
      </c>
    </row>
    <row r="2150" spans="14:18" ht="15.75" thickBot="1" x14ac:dyDescent="0.3">
      <c r="N2150" s="25" t="s">
        <v>54</v>
      </c>
      <c r="O2150" s="14" t="s">
        <v>1358</v>
      </c>
      <c r="P2150" s="15" t="s">
        <v>3101</v>
      </c>
      <c r="Q2150" s="2">
        <v>4</v>
      </c>
      <c r="R2150" s="2">
        <v>4787</v>
      </c>
    </row>
    <row r="2151" spans="14:18" ht="15.75" thickBot="1" x14ac:dyDescent="0.3">
      <c r="N2151" s="25" t="s">
        <v>54</v>
      </c>
      <c r="O2151" s="14" t="s">
        <v>1358</v>
      </c>
      <c r="P2151" s="15" t="s">
        <v>3102</v>
      </c>
      <c r="Q2151" s="2">
        <v>3</v>
      </c>
      <c r="R2151" s="2">
        <v>4224</v>
      </c>
    </row>
    <row r="2152" spans="14:18" ht="15.75" thickBot="1" x14ac:dyDescent="0.3">
      <c r="N2152" s="25" t="s">
        <v>54</v>
      </c>
      <c r="O2152" s="14" t="s">
        <v>1358</v>
      </c>
      <c r="P2152" s="15" t="s">
        <v>3103</v>
      </c>
      <c r="Q2152" s="2">
        <v>9</v>
      </c>
      <c r="R2152" s="2">
        <v>5687</v>
      </c>
    </row>
    <row r="2153" spans="14:18" ht="15.75" thickBot="1" x14ac:dyDescent="0.3">
      <c r="N2153" s="25" t="s">
        <v>54</v>
      </c>
      <c r="O2153" s="14" t="s">
        <v>1358</v>
      </c>
      <c r="P2153" s="15" t="s">
        <v>3104</v>
      </c>
      <c r="Q2153" s="2">
        <v>5</v>
      </c>
      <c r="R2153" s="2">
        <v>6833</v>
      </c>
    </row>
    <row r="2154" spans="14:18" ht="15.75" thickBot="1" x14ac:dyDescent="0.3">
      <c r="N2154" s="25" t="s">
        <v>54</v>
      </c>
      <c r="O2154" s="14" t="s">
        <v>1358</v>
      </c>
      <c r="P2154" s="15" t="s">
        <v>3105</v>
      </c>
      <c r="Q2154" s="2">
        <v>6</v>
      </c>
      <c r="R2154" s="2">
        <v>6499</v>
      </c>
    </row>
    <row r="2155" spans="14:18" ht="15.75" thickBot="1" x14ac:dyDescent="0.3">
      <c r="N2155" s="25" t="s">
        <v>54</v>
      </c>
      <c r="O2155" s="14" t="s">
        <v>1358</v>
      </c>
      <c r="P2155" s="15" t="s">
        <v>3106</v>
      </c>
      <c r="Q2155" s="2">
        <v>2</v>
      </c>
      <c r="R2155" s="2">
        <v>6511</v>
      </c>
    </row>
    <row r="2156" spans="14:18" ht="15.75" thickBot="1" x14ac:dyDescent="0.3">
      <c r="N2156" s="25" t="s">
        <v>54</v>
      </c>
      <c r="O2156" s="14" t="s">
        <v>1358</v>
      </c>
      <c r="P2156" s="15" t="s">
        <v>3107</v>
      </c>
      <c r="Q2156" s="2">
        <v>6</v>
      </c>
      <c r="R2156" s="2">
        <v>5889</v>
      </c>
    </row>
    <row r="2157" spans="14:18" ht="15.75" thickBot="1" x14ac:dyDescent="0.3">
      <c r="N2157" s="25" t="s">
        <v>54</v>
      </c>
      <c r="O2157" s="14" t="s">
        <v>1358</v>
      </c>
      <c r="P2157" s="15" t="s">
        <v>3108</v>
      </c>
      <c r="Q2157" s="2">
        <v>1</v>
      </c>
      <c r="R2157" s="2">
        <v>5688</v>
      </c>
    </row>
    <row r="2158" spans="14:18" ht="15.75" thickBot="1" x14ac:dyDescent="0.3">
      <c r="N2158" s="25" t="s">
        <v>54</v>
      </c>
      <c r="O2158" s="14" t="s">
        <v>1358</v>
      </c>
      <c r="P2158" s="15" t="s">
        <v>3109</v>
      </c>
      <c r="Q2158" s="2">
        <v>1</v>
      </c>
      <c r="R2158" s="2">
        <v>6261</v>
      </c>
    </row>
    <row r="2159" spans="14:18" ht="15.75" thickBot="1" x14ac:dyDescent="0.3">
      <c r="N2159" s="25" t="s">
        <v>54</v>
      </c>
      <c r="O2159" s="14" t="s">
        <v>1358</v>
      </c>
      <c r="P2159" s="15" t="s">
        <v>3110</v>
      </c>
      <c r="Q2159" s="2">
        <v>4</v>
      </c>
      <c r="R2159" s="2">
        <v>6261</v>
      </c>
    </row>
    <row r="2160" spans="14:18" ht="15.75" thickBot="1" x14ac:dyDescent="0.3">
      <c r="N2160" s="25" t="s">
        <v>54</v>
      </c>
      <c r="O2160" s="14" t="s">
        <v>1358</v>
      </c>
      <c r="P2160" s="15" t="s">
        <v>3111</v>
      </c>
      <c r="Q2160" s="2">
        <v>9</v>
      </c>
      <c r="R2160" s="2">
        <v>6261</v>
      </c>
    </row>
    <row r="2161" spans="14:18" ht="15.75" thickBot="1" x14ac:dyDescent="0.3">
      <c r="N2161" s="25" t="s">
        <v>54</v>
      </c>
      <c r="O2161" s="14" t="s">
        <v>1358</v>
      </c>
      <c r="P2161" s="15" t="s">
        <v>3112</v>
      </c>
      <c r="Q2161" s="2">
        <v>8</v>
      </c>
      <c r="R2161" s="2">
        <v>6261</v>
      </c>
    </row>
    <row r="2162" spans="14:18" ht="15.75" thickBot="1" x14ac:dyDescent="0.3">
      <c r="N2162" s="25" t="s">
        <v>54</v>
      </c>
      <c r="O2162" s="14" t="s">
        <v>1358</v>
      </c>
      <c r="P2162" s="15" t="s">
        <v>3113</v>
      </c>
      <c r="Q2162" s="2">
        <v>1</v>
      </c>
      <c r="R2162" s="2">
        <v>4133</v>
      </c>
    </row>
    <row r="2163" spans="14:18" ht="15.75" thickBot="1" x14ac:dyDescent="0.3">
      <c r="N2163" s="25" t="s">
        <v>54</v>
      </c>
      <c r="O2163" s="14" t="s">
        <v>1358</v>
      </c>
      <c r="P2163" s="15" t="s">
        <v>3114</v>
      </c>
      <c r="Q2163" s="2">
        <v>1</v>
      </c>
      <c r="R2163" s="2">
        <v>6500</v>
      </c>
    </row>
    <row r="2164" spans="14:18" ht="15.75" thickBot="1" x14ac:dyDescent="0.3">
      <c r="N2164" s="25" t="s">
        <v>54</v>
      </c>
      <c r="O2164" s="14" t="s">
        <v>1358</v>
      </c>
      <c r="P2164" s="15" t="s">
        <v>3115</v>
      </c>
      <c r="Q2164" s="2">
        <v>5</v>
      </c>
      <c r="R2164" s="2">
        <v>6717</v>
      </c>
    </row>
    <row r="2165" spans="14:18" ht="15.75" thickBot="1" x14ac:dyDescent="0.3">
      <c r="N2165" s="25" t="s">
        <v>54</v>
      </c>
      <c r="O2165" s="14" t="s">
        <v>1358</v>
      </c>
      <c r="P2165" s="15" t="s">
        <v>3116</v>
      </c>
      <c r="Q2165" s="2">
        <v>2</v>
      </c>
      <c r="R2165" s="2">
        <v>4225</v>
      </c>
    </row>
    <row r="2166" spans="14:18" ht="15.75" thickBot="1" x14ac:dyDescent="0.3">
      <c r="N2166" s="25" t="s">
        <v>54</v>
      </c>
      <c r="O2166" s="14" t="s">
        <v>1358</v>
      </c>
      <c r="P2166" s="15" t="s">
        <v>3117</v>
      </c>
      <c r="Q2166" s="2">
        <v>6</v>
      </c>
      <c r="R2166" s="2">
        <v>6501</v>
      </c>
    </row>
    <row r="2167" spans="14:18" ht="15.75" thickBot="1" x14ac:dyDescent="0.3">
      <c r="N2167" s="25" t="s">
        <v>54</v>
      </c>
      <c r="O2167" s="14" t="s">
        <v>1358</v>
      </c>
      <c r="P2167" s="15" t="s">
        <v>3118</v>
      </c>
      <c r="Q2167" s="2">
        <v>1</v>
      </c>
      <c r="R2167" s="2">
        <v>4774</v>
      </c>
    </row>
    <row r="2168" spans="14:18" ht="15.75" thickBot="1" x14ac:dyDescent="0.3">
      <c r="N2168" s="25" t="s">
        <v>54</v>
      </c>
      <c r="O2168" s="14" t="s">
        <v>1358</v>
      </c>
      <c r="P2168" s="15" t="s">
        <v>3119</v>
      </c>
      <c r="Q2168" s="2">
        <v>2</v>
      </c>
      <c r="R2168" s="2">
        <v>6243</v>
      </c>
    </row>
    <row r="2169" spans="14:18" ht="15.75" thickBot="1" x14ac:dyDescent="0.3">
      <c r="N2169" s="25" t="s">
        <v>54</v>
      </c>
      <c r="O2169" s="14" t="s">
        <v>1358</v>
      </c>
      <c r="P2169" s="15" t="s">
        <v>3120</v>
      </c>
      <c r="Q2169" s="2">
        <v>2</v>
      </c>
      <c r="R2169" s="2">
        <v>3480</v>
      </c>
    </row>
    <row r="2170" spans="14:18" ht="15.75" thickBot="1" x14ac:dyDescent="0.3">
      <c r="N2170" s="25" t="s">
        <v>54</v>
      </c>
      <c r="O2170" s="14" t="s">
        <v>1358</v>
      </c>
      <c r="P2170" s="15" t="s">
        <v>3121</v>
      </c>
      <c r="Q2170" s="2">
        <v>6</v>
      </c>
      <c r="R2170" s="2">
        <v>3271</v>
      </c>
    </row>
    <row r="2171" spans="14:18" ht="15.75" thickBot="1" x14ac:dyDescent="0.3">
      <c r="N2171" s="25" t="s">
        <v>54</v>
      </c>
      <c r="O2171" s="14" t="s">
        <v>1358</v>
      </c>
      <c r="P2171" s="15" t="s">
        <v>3122</v>
      </c>
      <c r="Q2171" s="2">
        <v>6</v>
      </c>
      <c r="R2171" s="2">
        <v>5026</v>
      </c>
    </row>
    <row r="2172" spans="14:18" ht="15.75" thickBot="1" x14ac:dyDescent="0.3">
      <c r="N2172" s="25" t="s">
        <v>54</v>
      </c>
      <c r="O2172" s="14" t="s">
        <v>1358</v>
      </c>
      <c r="P2172" s="15" t="s">
        <v>3123</v>
      </c>
      <c r="Q2172" s="2">
        <v>6</v>
      </c>
      <c r="R2172" s="2">
        <v>3418</v>
      </c>
    </row>
    <row r="2173" spans="14:18" ht="15.75" thickBot="1" x14ac:dyDescent="0.3">
      <c r="N2173" s="25" t="s">
        <v>54</v>
      </c>
      <c r="O2173" s="14" t="s">
        <v>1358</v>
      </c>
      <c r="P2173" s="15" t="s">
        <v>3124</v>
      </c>
      <c r="Q2173" s="2">
        <v>3</v>
      </c>
      <c r="R2173" s="2">
        <v>3285</v>
      </c>
    </row>
    <row r="2174" spans="14:18" ht="15.75" thickBot="1" x14ac:dyDescent="0.3">
      <c r="N2174" s="25" t="s">
        <v>54</v>
      </c>
      <c r="O2174" s="14" t="s">
        <v>1358</v>
      </c>
      <c r="P2174" s="15" t="s">
        <v>3125</v>
      </c>
      <c r="Q2174" s="2">
        <v>2</v>
      </c>
      <c r="R2174" s="2">
        <v>3526</v>
      </c>
    </row>
    <row r="2175" spans="14:18" ht="15.75" thickBot="1" x14ac:dyDescent="0.3">
      <c r="N2175" s="25" t="s">
        <v>54</v>
      </c>
      <c r="O2175" s="14" t="s">
        <v>1358</v>
      </c>
      <c r="P2175" s="15" t="s">
        <v>3126</v>
      </c>
      <c r="Q2175" s="2">
        <v>2</v>
      </c>
      <c r="R2175" s="2">
        <v>3307</v>
      </c>
    </row>
    <row r="2176" spans="14:18" ht="15.75" thickBot="1" x14ac:dyDescent="0.3">
      <c r="N2176" s="25" t="s">
        <v>54</v>
      </c>
      <c r="O2176" s="14" t="s">
        <v>1358</v>
      </c>
      <c r="P2176" s="15" t="s">
        <v>3127</v>
      </c>
      <c r="Q2176" s="2">
        <v>2</v>
      </c>
      <c r="R2176" s="2">
        <v>3303</v>
      </c>
    </row>
    <row r="2177" spans="14:18" ht="15.75" thickBot="1" x14ac:dyDescent="0.3">
      <c r="N2177" s="25" t="s">
        <v>54</v>
      </c>
      <c r="O2177" s="14" t="s">
        <v>1358</v>
      </c>
      <c r="P2177" s="15" t="s">
        <v>3128</v>
      </c>
      <c r="Q2177" s="2">
        <v>2</v>
      </c>
      <c r="R2177" s="2">
        <v>3305</v>
      </c>
    </row>
    <row r="2178" spans="14:18" ht="15.75" thickBot="1" x14ac:dyDescent="0.3">
      <c r="N2178" s="25" t="s">
        <v>54</v>
      </c>
      <c r="O2178" s="14" t="s">
        <v>1358</v>
      </c>
      <c r="P2178" s="15" t="s">
        <v>3129</v>
      </c>
      <c r="Q2178" s="2">
        <v>2</v>
      </c>
      <c r="R2178" s="2">
        <v>3464</v>
      </c>
    </row>
    <row r="2179" spans="14:18" ht="15.75" thickBot="1" x14ac:dyDescent="0.3">
      <c r="N2179" s="25" t="s">
        <v>54</v>
      </c>
      <c r="O2179" s="14" t="s">
        <v>1358</v>
      </c>
      <c r="P2179" s="15" t="s">
        <v>3130</v>
      </c>
      <c r="Q2179" s="2">
        <v>9</v>
      </c>
      <c r="R2179" s="2">
        <v>3390</v>
      </c>
    </row>
    <row r="2180" spans="14:18" ht="15.75" thickBot="1" x14ac:dyDescent="0.3">
      <c r="N2180" s="25" t="s">
        <v>54</v>
      </c>
      <c r="O2180" s="14" t="s">
        <v>1358</v>
      </c>
      <c r="P2180" s="15" t="s">
        <v>3131</v>
      </c>
      <c r="Q2180" s="2">
        <v>4</v>
      </c>
      <c r="R2180" s="2">
        <v>3301</v>
      </c>
    </row>
    <row r="2181" spans="14:18" ht="15.75" thickBot="1" x14ac:dyDescent="0.3">
      <c r="N2181" s="25" t="s">
        <v>54</v>
      </c>
      <c r="O2181" s="14" t="s">
        <v>1358</v>
      </c>
      <c r="P2181" s="15" t="s">
        <v>3132</v>
      </c>
      <c r="Q2181" s="2">
        <v>5</v>
      </c>
      <c r="R2181" s="2">
        <v>3306</v>
      </c>
    </row>
    <row r="2182" spans="14:18" ht="15.75" thickBot="1" x14ac:dyDescent="0.3">
      <c r="N2182" s="25" t="s">
        <v>54</v>
      </c>
      <c r="O2182" s="14" t="s">
        <v>1358</v>
      </c>
      <c r="P2182" s="15" t="s">
        <v>3133</v>
      </c>
      <c r="Q2182" s="2">
        <v>2</v>
      </c>
      <c r="R2182" s="2">
        <v>3345</v>
      </c>
    </row>
    <row r="2183" spans="14:18" ht="15.75" thickBot="1" x14ac:dyDescent="0.3">
      <c r="N2183" s="25" t="s">
        <v>54</v>
      </c>
      <c r="O2183" s="14" t="s">
        <v>1358</v>
      </c>
      <c r="P2183" s="15" t="s">
        <v>3134</v>
      </c>
      <c r="Q2183" s="2">
        <v>9</v>
      </c>
      <c r="R2183" s="2">
        <v>4773</v>
      </c>
    </row>
    <row r="2184" spans="14:18" ht="15.75" thickBot="1" x14ac:dyDescent="0.3">
      <c r="N2184" s="25" t="s">
        <v>54</v>
      </c>
      <c r="O2184" s="14" t="s">
        <v>1358</v>
      </c>
      <c r="P2184" s="15" t="s">
        <v>3135</v>
      </c>
      <c r="Q2184" s="2">
        <v>9</v>
      </c>
      <c r="R2184" s="2">
        <v>3367</v>
      </c>
    </row>
    <row r="2185" spans="14:18" ht="15.75" thickBot="1" x14ac:dyDescent="0.3">
      <c r="N2185" s="25" t="s">
        <v>54</v>
      </c>
      <c r="O2185" s="14" t="s">
        <v>1358</v>
      </c>
      <c r="P2185" s="15" t="s">
        <v>3136</v>
      </c>
      <c r="Q2185" s="2">
        <v>6</v>
      </c>
      <c r="R2185" s="2">
        <v>3439</v>
      </c>
    </row>
    <row r="2186" spans="14:18" ht="15.75" thickBot="1" x14ac:dyDescent="0.3">
      <c r="N2186" s="25" t="s">
        <v>54</v>
      </c>
      <c r="O2186" s="14" t="s">
        <v>1358</v>
      </c>
      <c r="P2186" s="15" t="s">
        <v>3137</v>
      </c>
      <c r="Q2186" s="2">
        <v>4</v>
      </c>
      <c r="R2186" s="2">
        <v>3309</v>
      </c>
    </row>
    <row r="2187" spans="14:18" ht="15.75" thickBot="1" x14ac:dyDescent="0.3">
      <c r="N2187" s="25" t="s">
        <v>54</v>
      </c>
      <c r="O2187" s="14" t="s">
        <v>1358</v>
      </c>
      <c r="P2187" s="15" t="s">
        <v>3138</v>
      </c>
      <c r="Q2187" s="2">
        <v>2</v>
      </c>
      <c r="R2187" s="2">
        <v>3308</v>
      </c>
    </row>
    <row r="2188" spans="14:18" ht="15.75" thickBot="1" x14ac:dyDescent="0.3">
      <c r="N2188" s="25" t="s">
        <v>54</v>
      </c>
      <c r="O2188" s="14" t="s">
        <v>1358</v>
      </c>
      <c r="P2188" s="15" t="s">
        <v>3139</v>
      </c>
      <c r="Q2188" s="2">
        <v>3</v>
      </c>
      <c r="R2188" s="2">
        <v>3511</v>
      </c>
    </row>
    <row r="2189" spans="14:18" ht="15.75" thickBot="1" x14ac:dyDescent="0.3">
      <c r="N2189" s="25" t="s">
        <v>54</v>
      </c>
      <c r="O2189" s="14" t="s">
        <v>1358</v>
      </c>
      <c r="P2189" s="15" t="s">
        <v>3140</v>
      </c>
      <c r="Q2189" s="2">
        <v>3</v>
      </c>
      <c r="R2189" s="2">
        <v>3353</v>
      </c>
    </row>
    <row r="2190" spans="14:18" ht="15.75" thickBot="1" x14ac:dyDescent="0.3">
      <c r="N2190" s="25" t="s">
        <v>54</v>
      </c>
      <c r="O2190" s="14" t="s">
        <v>1358</v>
      </c>
      <c r="P2190" s="15" t="s">
        <v>3141</v>
      </c>
      <c r="Q2190" s="2">
        <v>8</v>
      </c>
      <c r="R2190" s="2">
        <v>3314</v>
      </c>
    </row>
    <row r="2191" spans="14:18" ht="15.75" thickBot="1" x14ac:dyDescent="0.3">
      <c r="N2191" s="25" t="s">
        <v>54</v>
      </c>
      <c r="O2191" s="14" t="s">
        <v>1358</v>
      </c>
      <c r="P2191" s="15" t="s">
        <v>3142</v>
      </c>
      <c r="Q2191" s="2">
        <v>9</v>
      </c>
      <c r="R2191" s="2">
        <v>3315</v>
      </c>
    </row>
    <row r="2192" spans="14:18" ht="15.75" thickBot="1" x14ac:dyDescent="0.3">
      <c r="N2192" s="25" t="s">
        <v>54</v>
      </c>
      <c r="O2192" s="14" t="s">
        <v>1358</v>
      </c>
      <c r="P2192" s="15" t="s">
        <v>3143</v>
      </c>
      <c r="Q2192" s="2">
        <v>9</v>
      </c>
      <c r="R2192" s="2">
        <v>3370</v>
      </c>
    </row>
    <row r="2193" spans="14:18" ht="15.75" thickBot="1" x14ac:dyDescent="0.3">
      <c r="N2193" s="25" t="s">
        <v>54</v>
      </c>
      <c r="O2193" s="14" t="s">
        <v>1358</v>
      </c>
      <c r="P2193" s="15" t="s">
        <v>3144</v>
      </c>
      <c r="Q2193" s="2">
        <v>3</v>
      </c>
      <c r="R2193" s="2">
        <v>3329</v>
      </c>
    </row>
    <row r="2194" spans="14:18" ht="15.75" thickBot="1" x14ac:dyDescent="0.3">
      <c r="N2194" s="25" t="s">
        <v>54</v>
      </c>
      <c r="O2194" s="14" t="s">
        <v>1358</v>
      </c>
      <c r="P2194" s="15" t="s">
        <v>3145</v>
      </c>
      <c r="Q2194" s="2">
        <v>3</v>
      </c>
      <c r="R2194" s="2">
        <v>3452</v>
      </c>
    </row>
    <row r="2195" spans="14:18" ht="15.75" thickBot="1" x14ac:dyDescent="0.3">
      <c r="N2195" s="25" t="s">
        <v>54</v>
      </c>
      <c r="O2195" s="14" t="s">
        <v>1358</v>
      </c>
      <c r="P2195" s="15" t="s">
        <v>3146</v>
      </c>
      <c r="Q2195" s="2">
        <v>7</v>
      </c>
      <c r="R2195" s="2">
        <v>3320</v>
      </c>
    </row>
    <row r="2196" spans="14:18" ht="15.75" thickBot="1" x14ac:dyDescent="0.3">
      <c r="N2196" s="25" t="s">
        <v>54</v>
      </c>
      <c r="O2196" s="14" t="s">
        <v>1358</v>
      </c>
      <c r="P2196" s="15" t="s">
        <v>3147</v>
      </c>
      <c r="Q2196" s="2">
        <v>2</v>
      </c>
      <c r="R2196" s="2">
        <v>3321</v>
      </c>
    </row>
    <row r="2197" spans="14:18" ht="15.75" thickBot="1" x14ac:dyDescent="0.3">
      <c r="N2197" s="25" t="s">
        <v>54</v>
      </c>
      <c r="O2197" s="14" t="s">
        <v>1358</v>
      </c>
      <c r="P2197" s="15" t="s">
        <v>3148</v>
      </c>
      <c r="Q2197" s="2">
        <v>8</v>
      </c>
      <c r="R2197" s="2">
        <v>3324</v>
      </c>
    </row>
    <row r="2198" spans="14:18" ht="15.75" thickBot="1" x14ac:dyDescent="0.3">
      <c r="N2198" s="25" t="s">
        <v>54</v>
      </c>
      <c r="O2198" s="14" t="s">
        <v>1358</v>
      </c>
      <c r="P2198" s="15" t="s">
        <v>3149</v>
      </c>
      <c r="Q2198" s="2">
        <v>5</v>
      </c>
      <c r="R2198" s="2">
        <v>3433</v>
      </c>
    </row>
    <row r="2199" spans="14:18" ht="15.75" thickBot="1" x14ac:dyDescent="0.3">
      <c r="N2199" s="25" t="s">
        <v>54</v>
      </c>
      <c r="O2199" s="14" t="s">
        <v>1358</v>
      </c>
      <c r="P2199" s="15" t="s">
        <v>3150</v>
      </c>
      <c r="Q2199" s="2">
        <v>3</v>
      </c>
      <c r="R2199" s="2">
        <v>3331</v>
      </c>
    </row>
    <row r="2200" spans="14:18" ht="15.75" thickBot="1" x14ac:dyDescent="0.3">
      <c r="N2200" s="25" t="s">
        <v>54</v>
      </c>
      <c r="O2200" s="14" t="s">
        <v>1358</v>
      </c>
      <c r="P2200" s="15" t="s">
        <v>3151</v>
      </c>
      <c r="Q2200" s="2">
        <v>8</v>
      </c>
      <c r="R2200" s="2">
        <v>3327</v>
      </c>
    </row>
    <row r="2201" spans="14:18" ht="15.75" thickBot="1" x14ac:dyDescent="0.3">
      <c r="N2201" s="25" t="s">
        <v>54</v>
      </c>
      <c r="O2201" s="14" t="s">
        <v>1358</v>
      </c>
      <c r="P2201" s="15" t="s">
        <v>3152</v>
      </c>
      <c r="Q2201" s="2">
        <v>5</v>
      </c>
      <c r="R2201" s="2">
        <v>3333</v>
      </c>
    </row>
    <row r="2202" spans="14:18" ht="15.75" thickBot="1" x14ac:dyDescent="0.3">
      <c r="N2202" s="25" t="s">
        <v>54</v>
      </c>
      <c r="O2202" s="14" t="s">
        <v>1358</v>
      </c>
      <c r="P2202" s="15" t="s">
        <v>3153</v>
      </c>
      <c r="Q2202" s="2">
        <v>2</v>
      </c>
      <c r="R2202" s="2">
        <v>3449</v>
      </c>
    </row>
    <row r="2203" spans="14:18" ht="15.75" thickBot="1" x14ac:dyDescent="0.3">
      <c r="N2203" s="25" t="s">
        <v>54</v>
      </c>
      <c r="O2203" s="14" t="s">
        <v>1358</v>
      </c>
      <c r="P2203" s="15" t="s">
        <v>3154</v>
      </c>
      <c r="Q2203" s="2">
        <v>8</v>
      </c>
      <c r="R2203" s="2">
        <v>3288</v>
      </c>
    </row>
    <row r="2204" spans="14:18" ht="15.75" thickBot="1" x14ac:dyDescent="0.3">
      <c r="N2204" s="25" t="s">
        <v>54</v>
      </c>
      <c r="O2204" s="14" t="s">
        <v>1358</v>
      </c>
      <c r="P2204" s="15" t="s">
        <v>3155</v>
      </c>
      <c r="Q2204" s="2">
        <v>7</v>
      </c>
      <c r="R2204" s="2">
        <v>3278</v>
      </c>
    </row>
    <row r="2205" spans="14:18" ht="15.75" thickBot="1" x14ac:dyDescent="0.3">
      <c r="N2205" s="25" t="s">
        <v>54</v>
      </c>
      <c r="O2205" s="14" t="s">
        <v>1358</v>
      </c>
      <c r="P2205" s="15" t="s">
        <v>3156</v>
      </c>
      <c r="Q2205" s="2">
        <v>5</v>
      </c>
      <c r="R2205" s="2">
        <v>3339</v>
      </c>
    </row>
    <row r="2206" spans="14:18" ht="15.75" thickBot="1" x14ac:dyDescent="0.3">
      <c r="N2206" s="25" t="s">
        <v>54</v>
      </c>
      <c r="O2206" s="14" t="s">
        <v>1358</v>
      </c>
      <c r="P2206" s="15" t="s">
        <v>3157</v>
      </c>
      <c r="Q2206" s="2">
        <v>4</v>
      </c>
      <c r="R2206" s="2">
        <v>3342</v>
      </c>
    </row>
    <row r="2207" spans="14:18" ht="15.75" thickBot="1" x14ac:dyDescent="0.3">
      <c r="N2207" s="25" t="s">
        <v>54</v>
      </c>
      <c r="O2207" s="14" t="s">
        <v>1358</v>
      </c>
      <c r="P2207" s="15" t="s">
        <v>3158</v>
      </c>
      <c r="Q2207" s="2">
        <v>5</v>
      </c>
      <c r="R2207" s="2">
        <v>3323</v>
      </c>
    </row>
    <row r="2208" spans="14:18" ht="15.75" thickBot="1" x14ac:dyDescent="0.3">
      <c r="N2208" s="25" t="s">
        <v>54</v>
      </c>
      <c r="O2208" s="14" t="s">
        <v>1358</v>
      </c>
      <c r="P2208" s="15" t="s">
        <v>3159</v>
      </c>
      <c r="Q2208" s="2">
        <v>9</v>
      </c>
      <c r="R2208" s="2">
        <v>3332</v>
      </c>
    </row>
    <row r="2209" spans="14:18" ht="15.75" thickBot="1" x14ac:dyDescent="0.3">
      <c r="N2209" s="25" t="s">
        <v>54</v>
      </c>
      <c r="O2209" s="14" t="s">
        <v>1358</v>
      </c>
      <c r="P2209" s="15" t="s">
        <v>3160</v>
      </c>
      <c r="Q2209" s="2">
        <v>8</v>
      </c>
      <c r="R2209" s="2">
        <v>5644</v>
      </c>
    </row>
    <row r="2210" spans="14:18" ht="15.75" thickBot="1" x14ac:dyDescent="0.3">
      <c r="N2210" s="25" t="s">
        <v>54</v>
      </c>
      <c r="O2210" s="14" t="s">
        <v>1358</v>
      </c>
      <c r="P2210" s="15" t="s">
        <v>3161</v>
      </c>
      <c r="Q2210" s="2">
        <v>3</v>
      </c>
      <c r="R2210" s="2">
        <v>3351</v>
      </c>
    </row>
    <row r="2211" spans="14:18" ht="15.75" thickBot="1" x14ac:dyDescent="0.3">
      <c r="N2211" s="25" t="s">
        <v>54</v>
      </c>
      <c r="O2211" s="14" t="s">
        <v>1358</v>
      </c>
      <c r="P2211" s="15" t="s">
        <v>3162</v>
      </c>
      <c r="Q2211" s="2">
        <v>9</v>
      </c>
      <c r="R2211" s="2">
        <v>3356</v>
      </c>
    </row>
    <row r="2212" spans="14:18" ht="15.75" thickBot="1" x14ac:dyDescent="0.3">
      <c r="N2212" s="25" t="s">
        <v>54</v>
      </c>
      <c r="O2212" s="14" t="s">
        <v>1358</v>
      </c>
      <c r="P2212" s="15" t="s">
        <v>3163</v>
      </c>
      <c r="Q2212" s="2">
        <v>9</v>
      </c>
      <c r="R2212" s="2">
        <v>3506</v>
      </c>
    </row>
    <row r="2213" spans="14:18" ht="15.75" thickBot="1" x14ac:dyDescent="0.3">
      <c r="N2213" s="25" t="s">
        <v>54</v>
      </c>
      <c r="O2213" s="14" t="s">
        <v>1358</v>
      </c>
      <c r="P2213" s="15" t="s">
        <v>3164</v>
      </c>
      <c r="Q2213" s="2">
        <v>6</v>
      </c>
      <c r="R2213" s="2">
        <v>3311</v>
      </c>
    </row>
    <row r="2214" spans="14:18" ht="15.75" thickBot="1" x14ac:dyDescent="0.3">
      <c r="N2214" s="25" t="s">
        <v>54</v>
      </c>
      <c r="O2214" s="14" t="s">
        <v>1358</v>
      </c>
      <c r="P2214" s="15" t="s">
        <v>3165</v>
      </c>
      <c r="Q2214" s="2">
        <v>4</v>
      </c>
      <c r="R2214" s="2">
        <v>3363</v>
      </c>
    </row>
    <row r="2215" spans="14:18" ht="15.75" thickBot="1" x14ac:dyDescent="0.3">
      <c r="N2215" s="25" t="s">
        <v>54</v>
      </c>
      <c r="O2215" s="14" t="s">
        <v>1358</v>
      </c>
      <c r="P2215" s="15" t="s">
        <v>3166</v>
      </c>
      <c r="Q2215" s="2">
        <v>9</v>
      </c>
      <c r="R2215" s="2">
        <v>3268</v>
      </c>
    </row>
    <row r="2216" spans="14:18" ht="15.75" thickBot="1" x14ac:dyDescent="0.3">
      <c r="N2216" s="25" t="s">
        <v>54</v>
      </c>
      <c r="O2216" s="14" t="s">
        <v>1358</v>
      </c>
      <c r="P2216" s="15" t="s">
        <v>3167</v>
      </c>
      <c r="Q2216" s="2">
        <v>8</v>
      </c>
      <c r="R2216" s="2">
        <v>3364</v>
      </c>
    </row>
    <row r="2217" spans="14:18" ht="15.75" thickBot="1" x14ac:dyDescent="0.3">
      <c r="N2217" s="25" t="s">
        <v>54</v>
      </c>
      <c r="O2217" s="14" t="s">
        <v>1358</v>
      </c>
      <c r="P2217" s="15" t="s">
        <v>3168</v>
      </c>
      <c r="Q2217" s="2">
        <v>8</v>
      </c>
      <c r="R2217" s="2">
        <v>3366</v>
      </c>
    </row>
    <row r="2218" spans="14:18" ht="15.75" thickBot="1" x14ac:dyDescent="0.3">
      <c r="N2218" s="25" t="s">
        <v>54</v>
      </c>
      <c r="O2218" s="14" t="s">
        <v>1358</v>
      </c>
      <c r="P2218" s="15" t="s">
        <v>3169</v>
      </c>
      <c r="Q2218" s="2">
        <v>2</v>
      </c>
      <c r="R2218" s="2">
        <v>3326</v>
      </c>
    </row>
    <row r="2219" spans="14:18" ht="15.75" thickBot="1" x14ac:dyDescent="0.3">
      <c r="N2219" s="25" t="s">
        <v>54</v>
      </c>
      <c r="O2219" s="14" t="s">
        <v>1358</v>
      </c>
      <c r="P2219" s="15" t="s">
        <v>3170</v>
      </c>
      <c r="Q2219" s="2">
        <v>2</v>
      </c>
      <c r="R2219" s="2">
        <v>3424</v>
      </c>
    </row>
    <row r="2220" spans="14:18" ht="15.75" thickBot="1" x14ac:dyDescent="0.3">
      <c r="N2220" s="25" t="s">
        <v>54</v>
      </c>
      <c r="O2220" s="14" t="s">
        <v>1358</v>
      </c>
      <c r="P2220" s="15" t="s">
        <v>3171</v>
      </c>
      <c r="Q2220" s="2">
        <v>4</v>
      </c>
      <c r="R2220" s="2">
        <v>5326</v>
      </c>
    </row>
    <row r="2221" spans="14:18" ht="15.75" thickBot="1" x14ac:dyDescent="0.3">
      <c r="N2221" s="25" t="s">
        <v>54</v>
      </c>
      <c r="O2221" s="14" t="s">
        <v>1358</v>
      </c>
      <c r="P2221" s="15" t="s">
        <v>3172</v>
      </c>
      <c r="Q2221" s="2">
        <v>4</v>
      </c>
      <c r="R2221" s="2">
        <v>3463</v>
      </c>
    </row>
    <row r="2222" spans="14:18" ht="15.75" thickBot="1" x14ac:dyDescent="0.3">
      <c r="N2222" s="25" t="s">
        <v>54</v>
      </c>
      <c r="O2222" s="14" t="s">
        <v>1358</v>
      </c>
      <c r="P2222" s="15" t="s">
        <v>3173</v>
      </c>
      <c r="Q2222" s="2">
        <v>5</v>
      </c>
      <c r="R2222" s="2">
        <v>3396</v>
      </c>
    </row>
    <row r="2223" spans="14:18" ht="15.75" thickBot="1" x14ac:dyDescent="0.3">
      <c r="N2223" s="25" t="s">
        <v>54</v>
      </c>
      <c r="O2223" s="14" t="s">
        <v>1358</v>
      </c>
      <c r="P2223" s="15" t="s">
        <v>3174</v>
      </c>
      <c r="Q2223" s="2">
        <v>5</v>
      </c>
      <c r="R2223" s="2">
        <v>3504</v>
      </c>
    </row>
    <row r="2224" spans="14:18" ht="15.75" thickBot="1" x14ac:dyDescent="0.3">
      <c r="N2224" s="25" t="s">
        <v>54</v>
      </c>
      <c r="O2224" s="14" t="s">
        <v>1358</v>
      </c>
      <c r="P2224" s="15" t="s">
        <v>3175</v>
      </c>
      <c r="Q2224" s="2">
        <v>5</v>
      </c>
      <c r="R2224" s="2">
        <v>3487</v>
      </c>
    </row>
    <row r="2225" spans="14:18" ht="15.75" thickBot="1" x14ac:dyDescent="0.3">
      <c r="N2225" s="25" t="s">
        <v>54</v>
      </c>
      <c r="O2225" s="14" t="s">
        <v>1358</v>
      </c>
      <c r="P2225" s="15" t="s">
        <v>3176</v>
      </c>
      <c r="Q2225" s="2">
        <v>6</v>
      </c>
      <c r="R2225" s="2">
        <v>3292</v>
      </c>
    </row>
    <row r="2226" spans="14:18" ht="15.75" thickBot="1" x14ac:dyDescent="0.3">
      <c r="N2226" s="25" t="s">
        <v>54</v>
      </c>
      <c r="O2226" s="14" t="s">
        <v>1358</v>
      </c>
      <c r="P2226" s="15" t="s">
        <v>3177</v>
      </c>
      <c r="Q2226" s="2">
        <v>4</v>
      </c>
      <c r="R2226" s="2">
        <v>3483</v>
      </c>
    </row>
    <row r="2227" spans="14:18" ht="15.75" thickBot="1" x14ac:dyDescent="0.3">
      <c r="N2227" s="25" t="s">
        <v>54</v>
      </c>
      <c r="O2227" s="14" t="s">
        <v>1358</v>
      </c>
      <c r="P2227" s="15" t="s">
        <v>3178</v>
      </c>
      <c r="Q2227" s="2">
        <v>6</v>
      </c>
      <c r="R2227" s="2">
        <v>3471</v>
      </c>
    </row>
    <row r="2228" spans="14:18" ht="15.75" thickBot="1" x14ac:dyDescent="0.3">
      <c r="N2228" s="25" t="s">
        <v>54</v>
      </c>
      <c r="O2228" s="14" t="s">
        <v>1358</v>
      </c>
      <c r="P2228" s="15" t="s">
        <v>3179</v>
      </c>
      <c r="Q2228" s="2">
        <v>8</v>
      </c>
      <c r="R2228" s="2">
        <v>3294</v>
      </c>
    </row>
    <row r="2229" spans="14:18" ht="15.75" thickBot="1" x14ac:dyDescent="0.3">
      <c r="N2229" s="25" t="s">
        <v>54</v>
      </c>
      <c r="O2229" s="14" t="s">
        <v>1358</v>
      </c>
      <c r="P2229" s="15" t="s">
        <v>3180</v>
      </c>
      <c r="Q2229" s="2">
        <v>6</v>
      </c>
      <c r="R2229" s="2">
        <v>3448</v>
      </c>
    </row>
    <row r="2230" spans="14:18" ht="15.75" thickBot="1" x14ac:dyDescent="0.3">
      <c r="N2230" s="25" t="s">
        <v>54</v>
      </c>
      <c r="O2230" s="14" t="s">
        <v>1358</v>
      </c>
      <c r="P2230" s="15" t="s">
        <v>3181</v>
      </c>
      <c r="Q2230" s="2">
        <v>3</v>
      </c>
      <c r="R2230" s="2">
        <v>3277</v>
      </c>
    </row>
    <row r="2231" spans="14:18" ht="15.75" thickBot="1" x14ac:dyDescent="0.3">
      <c r="N2231" s="25" t="s">
        <v>54</v>
      </c>
      <c r="O2231" s="14" t="s">
        <v>1358</v>
      </c>
      <c r="P2231" s="15" t="s">
        <v>3182</v>
      </c>
      <c r="Q2231" s="2">
        <v>3</v>
      </c>
      <c r="R2231" s="2">
        <v>3474</v>
      </c>
    </row>
    <row r="2232" spans="14:18" ht="15.75" thickBot="1" x14ac:dyDescent="0.3">
      <c r="N2232" s="25" t="s">
        <v>54</v>
      </c>
      <c r="O2232" s="14" t="s">
        <v>1358</v>
      </c>
      <c r="P2232" s="15" t="s">
        <v>3183</v>
      </c>
      <c r="Q2232" s="2">
        <v>6</v>
      </c>
      <c r="R2232" s="2">
        <v>3440</v>
      </c>
    </row>
    <row r="2233" spans="14:18" ht="15.75" thickBot="1" x14ac:dyDescent="0.3">
      <c r="N2233" s="25" t="s">
        <v>54</v>
      </c>
      <c r="O2233" s="14" t="s">
        <v>1358</v>
      </c>
      <c r="P2233" s="15" t="s">
        <v>3184</v>
      </c>
      <c r="Q2233" s="2">
        <v>2</v>
      </c>
      <c r="R2233" s="2">
        <v>3401</v>
      </c>
    </row>
    <row r="2234" spans="14:18" ht="15.75" thickBot="1" x14ac:dyDescent="0.3">
      <c r="N2234" s="25" t="s">
        <v>54</v>
      </c>
      <c r="O2234" s="14" t="s">
        <v>1358</v>
      </c>
      <c r="P2234" s="15" t="s">
        <v>3185</v>
      </c>
      <c r="Q2234" s="2">
        <v>9</v>
      </c>
      <c r="R2234" s="2">
        <v>3402</v>
      </c>
    </row>
    <row r="2235" spans="14:18" ht="15.75" thickBot="1" x14ac:dyDescent="0.3">
      <c r="N2235" s="25" t="s">
        <v>54</v>
      </c>
      <c r="O2235" s="14" t="s">
        <v>1358</v>
      </c>
      <c r="P2235" s="15" t="s">
        <v>3186</v>
      </c>
      <c r="Q2235" s="2">
        <v>4</v>
      </c>
      <c r="R2235" s="2">
        <v>3507</v>
      </c>
    </row>
    <row r="2236" spans="14:18" ht="15.75" thickBot="1" x14ac:dyDescent="0.3">
      <c r="N2236" s="25" t="s">
        <v>54</v>
      </c>
      <c r="O2236" s="14" t="s">
        <v>1358</v>
      </c>
      <c r="P2236" s="15" t="s">
        <v>3187</v>
      </c>
      <c r="Q2236" s="2">
        <v>8</v>
      </c>
      <c r="R2236" s="2">
        <v>3404</v>
      </c>
    </row>
    <row r="2237" spans="14:18" ht="15.75" thickBot="1" x14ac:dyDescent="0.3">
      <c r="N2237" s="25" t="s">
        <v>54</v>
      </c>
      <c r="O2237" s="14" t="s">
        <v>1358</v>
      </c>
      <c r="P2237" s="15" t="s">
        <v>3188</v>
      </c>
      <c r="Q2237" s="2">
        <v>8</v>
      </c>
      <c r="R2237" s="2">
        <v>3432</v>
      </c>
    </row>
    <row r="2238" spans="14:18" ht="15.75" thickBot="1" x14ac:dyDescent="0.3">
      <c r="N2238" s="25" t="s">
        <v>54</v>
      </c>
      <c r="O2238" s="14" t="s">
        <v>1358</v>
      </c>
      <c r="P2238" s="15" t="s">
        <v>3189</v>
      </c>
      <c r="Q2238" s="2">
        <v>3</v>
      </c>
      <c r="R2238" s="2">
        <v>3330</v>
      </c>
    </row>
    <row r="2239" spans="14:18" ht="15.75" thickBot="1" x14ac:dyDescent="0.3">
      <c r="N2239" s="25" t="s">
        <v>54</v>
      </c>
      <c r="O2239" s="14" t="s">
        <v>1358</v>
      </c>
      <c r="P2239" s="15" t="s">
        <v>3190</v>
      </c>
      <c r="Q2239" s="2">
        <v>6</v>
      </c>
      <c r="R2239" s="2">
        <v>3425</v>
      </c>
    </row>
    <row r="2240" spans="14:18" ht="15.75" thickBot="1" x14ac:dyDescent="0.3">
      <c r="N2240" s="25" t="s">
        <v>54</v>
      </c>
      <c r="O2240" s="14" t="s">
        <v>1358</v>
      </c>
      <c r="P2240" s="15" t="s">
        <v>3191</v>
      </c>
      <c r="Q2240" s="2">
        <v>4</v>
      </c>
      <c r="R2240" s="2">
        <v>3525</v>
      </c>
    </row>
    <row r="2241" spans="14:18" ht="15.75" thickBot="1" x14ac:dyDescent="0.3">
      <c r="N2241" s="25" t="s">
        <v>54</v>
      </c>
      <c r="O2241" s="14" t="s">
        <v>1358</v>
      </c>
      <c r="P2241" s="15" t="s">
        <v>3192</v>
      </c>
      <c r="Q2241" s="2">
        <v>8</v>
      </c>
      <c r="R2241" s="2">
        <v>3283</v>
      </c>
    </row>
    <row r="2242" spans="14:18" ht="15.75" thickBot="1" x14ac:dyDescent="0.3">
      <c r="N2242" s="25" t="s">
        <v>54</v>
      </c>
      <c r="O2242" s="14" t="s">
        <v>1358</v>
      </c>
      <c r="P2242" s="15" t="s">
        <v>3193</v>
      </c>
      <c r="Q2242" s="2">
        <v>1</v>
      </c>
      <c r="R2242" s="2">
        <v>4770</v>
      </c>
    </row>
    <row r="2243" spans="14:18" ht="15.75" thickBot="1" x14ac:dyDescent="0.3">
      <c r="N2243" s="25" t="s">
        <v>54</v>
      </c>
      <c r="O2243" s="14" t="s">
        <v>1358</v>
      </c>
      <c r="P2243" s="15" t="s">
        <v>3194</v>
      </c>
      <c r="Q2243" s="2">
        <v>1</v>
      </c>
      <c r="R2243" s="2">
        <v>3414</v>
      </c>
    </row>
    <row r="2244" spans="14:18" ht="15.75" thickBot="1" x14ac:dyDescent="0.3">
      <c r="N2244" s="25" t="s">
        <v>54</v>
      </c>
      <c r="O2244" s="14" t="s">
        <v>1358</v>
      </c>
      <c r="P2244" s="15" t="s">
        <v>3195</v>
      </c>
      <c r="Q2244" s="2">
        <v>6</v>
      </c>
      <c r="R2244" s="2">
        <v>3412</v>
      </c>
    </row>
    <row r="2245" spans="14:18" ht="15.75" thickBot="1" x14ac:dyDescent="0.3">
      <c r="N2245" s="25" t="s">
        <v>54</v>
      </c>
      <c r="O2245" s="14" t="s">
        <v>1358</v>
      </c>
      <c r="P2245" s="15" t="s">
        <v>3196</v>
      </c>
      <c r="Q2245" s="2">
        <v>9</v>
      </c>
      <c r="R2245" s="2">
        <v>3394</v>
      </c>
    </row>
    <row r="2246" spans="14:18" ht="15.75" thickBot="1" x14ac:dyDescent="0.3">
      <c r="N2246" s="25" t="s">
        <v>54</v>
      </c>
      <c r="O2246" s="14" t="s">
        <v>1358</v>
      </c>
      <c r="P2246" s="15" t="s">
        <v>3197</v>
      </c>
      <c r="Q2246" s="2">
        <v>6</v>
      </c>
      <c r="R2246" s="2">
        <v>5028</v>
      </c>
    </row>
    <row r="2247" spans="14:18" ht="15.75" thickBot="1" x14ac:dyDescent="0.3">
      <c r="N2247" s="25" t="s">
        <v>54</v>
      </c>
      <c r="O2247" s="14" t="s">
        <v>1358</v>
      </c>
      <c r="P2247" s="15" t="s">
        <v>3198</v>
      </c>
      <c r="Q2247" s="2">
        <v>5</v>
      </c>
      <c r="R2247" s="2">
        <v>3415</v>
      </c>
    </row>
    <row r="2248" spans="14:18" ht="15.75" thickBot="1" x14ac:dyDescent="0.3">
      <c r="N2248" s="25" t="s">
        <v>54</v>
      </c>
      <c r="O2248" s="14" t="s">
        <v>1358</v>
      </c>
      <c r="P2248" s="15" t="s">
        <v>3199</v>
      </c>
      <c r="Q2248" s="2">
        <v>8</v>
      </c>
      <c r="R2248" s="2">
        <v>3373</v>
      </c>
    </row>
    <row r="2249" spans="14:18" ht="15.75" thickBot="1" x14ac:dyDescent="0.3">
      <c r="N2249" s="25" t="s">
        <v>54</v>
      </c>
      <c r="O2249" s="14" t="s">
        <v>1358</v>
      </c>
      <c r="P2249" s="15" t="s">
        <v>3200</v>
      </c>
      <c r="Q2249" s="2">
        <v>5</v>
      </c>
      <c r="R2249" s="2">
        <v>3322</v>
      </c>
    </row>
    <row r="2250" spans="14:18" ht="15.75" thickBot="1" x14ac:dyDescent="0.3">
      <c r="N2250" s="25" t="s">
        <v>54</v>
      </c>
      <c r="O2250" s="14" t="s">
        <v>1358</v>
      </c>
      <c r="P2250" s="15" t="s">
        <v>3201</v>
      </c>
      <c r="Q2250" s="2">
        <v>6</v>
      </c>
      <c r="R2250" s="2">
        <v>3282</v>
      </c>
    </row>
    <row r="2251" spans="14:18" ht="15.75" thickBot="1" x14ac:dyDescent="0.3">
      <c r="N2251" s="25" t="s">
        <v>54</v>
      </c>
      <c r="O2251" s="14" t="s">
        <v>1358</v>
      </c>
      <c r="P2251" s="15" t="s">
        <v>3202</v>
      </c>
      <c r="Q2251" s="2">
        <v>5</v>
      </c>
      <c r="R2251" s="2">
        <v>3522</v>
      </c>
    </row>
    <row r="2252" spans="14:18" ht="15.75" thickBot="1" x14ac:dyDescent="0.3">
      <c r="N2252" s="25" t="s">
        <v>54</v>
      </c>
      <c r="O2252" s="14" t="s">
        <v>1358</v>
      </c>
      <c r="P2252" s="15" t="s">
        <v>3203</v>
      </c>
      <c r="Q2252" s="2">
        <v>4</v>
      </c>
      <c r="R2252" s="2">
        <v>3319</v>
      </c>
    </row>
    <row r="2253" spans="14:18" ht="15.75" thickBot="1" x14ac:dyDescent="0.3">
      <c r="N2253" s="25" t="s">
        <v>54</v>
      </c>
      <c r="O2253" s="14" t="s">
        <v>1358</v>
      </c>
      <c r="P2253" s="15" t="s">
        <v>3204</v>
      </c>
      <c r="Q2253" s="2">
        <v>4</v>
      </c>
      <c r="R2253" s="2">
        <v>3416</v>
      </c>
    </row>
    <row r="2254" spans="14:18" ht="15.75" thickBot="1" x14ac:dyDescent="0.3">
      <c r="N2254" s="25" t="s">
        <v>54</v>
      </c>
      <c r="O2254" s="14" t="s">
        <v>1358</v>
      </c>
      <c r="P2254" s="15" t="s">
        <v>3205</v>
      </c>
      <c r="Q2254" s="2">
        <v>5</v>
      </c>
      <c r="R2254" s="2">
        <v>3417</v>
      </c>
    </row>
    <row r="2255" spans="14:18" ht="15.75" thickBot="1" x14ac:dyDescent="0.3">
      <c r="N2255" s="25" t="s">
        <v>54</v>
      </c>
      <c r="O2255" s="14" t="s">
        <v>1358</v>
      </c>
      <c r="P2255" s="15" t="s">
        <v>3206</v>
      </c>
      <c r="Q2255" s="2">
        <v>5</v>
      </c>
      <c r="R2255" s="2">
        <v>4772</v>
      </c>
    </row>
    <row r="2256" spans="14:18" ht="15.75" thickBot="1" x14ac:dyDescent="0.3">
      <c r="N2256" s="25" t="s">
        <v>54</v>
      </c>
      <c r="O2256" s="14" t="s">
        <v>1358</v>
      </c>
      <c r="P2256" s="15" t="s">
        <v>3207</v>
      </c>
      <c r="Q2256" s="2">
        <v>2</v>
      </c>
      <c r="R2256" s="2">
        <v>3450</v>
      </c>
    </row>
    <row r="2257" spans="14:18" ht="15.75" thickBot="1" x14ac:dyDescent="0.3">
      <c r="N2257" s="25" t="s">
        <v>54</v>
      </c>
      <c r="O2257" s="14" t="s">
        <v>1358</v>
      </c>
      <c r="P2257" s="15" t="s">
        <v>3208</v>
      </c>
      <c r="Q2257" s="2">
        <v>5</v>
      </c>
      <c r="R2257" s="2">
        <v>3289</v>
      </c>
    </row>
    <row r="2258" spans="14:18" ht="15.75" thickBot="1" x14ac:dyDescent="0.3">
      <c r="N2258" s="25" t="s">
        <v>54</v>
      </c>
      <c r="O2258" s="14" t="s">
        <v>1358</v>
      </c>
      <c r="P2258" s="15" t="s">
        <v>3209</v>
      </c>
      <c r="Q2258" s="2">
        <v>2</v>
      </c>
      <c r="R2258" s="2">
        <v>3423</v>
      </c>
    </row>
    <row r="2259" spans="14:18" ht="15.75" thickBot="1" x14ac:dyDescent="0.3">
      <c r="N2259" s="25" t="s">
        <v>54</v>
      </c>
      <c r="O2259" s="14" t="s">
        <v>1358</v>
      </c>
      <c r="P2259" s="15" t="s">
        <v>3210</v>
      </c>
      <c r="Q2259" s="2">
        <v>6</v>
      </c>
      <c r="R2259" s="2">
        <v>3313</v>
      </c>
    </row>
    <row r="2260" spans="14:18" ht="15.75" thickBot="1" x14ac:dyDescent="0.3">
      <c r="N2260" s="25" t="s">
        <v>54</v>
      </c>
      <c r="O2260" s="14" t="s">
        <v>1358</v>
      </c>
      <c r="P2260" s="15" t="s">
        <v>3211</v>
      </c>
      <c r="Q2260" s="2">
        <v>8</v>
      </c>
      <c r="R2260" s="2">
        <v>3523</v>
      </c>
    </row>
    <row r="2261" spans="14:18" ht="15.75" thickBot="1" x14ac:dyDescent="0.3">
      <c r="N2261" s="25" t="s">
        <v>54</v>
      </c>
      <c r="O2261" s="14" t="s">
        <v>1358</v>
      </c>
      <c r="P2261" s="15" t="s">
        <v>3212</v>
      </c>
      <c r="Q2261" s="2">
        <v>2</v>
      </c>
      <c r="R2261" s="2">
        <v>3458</v>
      </c>
    </row>
    <row r="2262" spans="14:18" ht="15.75" thickBot="1" x14ac:dyDescent="0.3">
      <c r="N2262" s="25" t="s">
        <v>54</v>
      </c>
      <c r="O2262" s="14" t="s">
        <v>1358</v>
      </c>
      <c r="P2262" s="15" t="s">
        <v>3213</v>
      </c>
      <c r="Q2262" s="2">
        <v>3</v>
      </c>
      <c r="R2262" s="2">
        <v>3435</v>
      </c>
    </row>
    <row r="2263" spans="14:18" ht="15.75" thickBot="1" x14ac:dyDescent="0.3">
      <c r="N2263" s="25" t="s">
        <v>54</v>
      </c>
      <c r="O2263" s="14" t="s">
        <v>1358</v>
      </c>
      <c r="P2263" s="15" t="s">
        <v>3214</v>
      </c>
      <c r="Q2263" s="2">
        <v>9</v>
      </c>
      <c r="R2263" s="2">
        <v>3519</v>
      </c>
    </row>
    <row r="2264" spans="14:18" ht="15.75" thickBot="1" x14ac:dyDescent="0.3">
      <c r="N2264" s="25" t="s">
        <v>54</v>
      </c>
      <c r="O2264" s="14" t="s">
        <v>1358</v>
      </c>
      <c r="P2264" s="15" t="s">
        <v>3215</v>
      </c>
      <c r="Q2264" s="2">
        <v>5</v>
      </c>
      <c r="R2264" s="2">
        <v>3350</v>
      </c>
    </row>
    <row r="2265" spans="14:18" ht="15.75" thickBot="1" x14ac:dyDescent="0.3">
      <c r="N2265" s="25" t="s">
        <v>54</v>
      </c>
      <c r="O2265" s="14" t="s">
        <v>1358</v>
      </c>
      <c r="P2265" s="15" t="s">
        <v>3216</v>
      </c>
      <c r="Q2265" s="2">
        <v>6</v>
      </c>
      <c r="R2265" s="2">
        <v>3426</v>
      </c>
    </row>
    <row r="2266" spans="14:18" ht="15.75" thickBot="1" x14ac:dyDescent="0.3">
      <c r="N2266" s="25" t="s">
        <v>54</v>
      </c>
      <c r="O2266" s="14" t="s">
        <v>1358</v>
      </c>
      <c r="P2266" s="15" t="s">
        <v>3217</v>
      </c>
      <c r="Q2266" s="2">
        <v>3</v>
      </c>
      <c r="R2266" s="2">
        <v>3517</v>
      </c>
    </row>
    <row r="2267" spans="14:18" ht="15.75" thickBot="1" x14ac:dyDescent="0.3">
      <c r="N2267" s="25" t="s">
        <v>54</v>
      </c>
      <c r="O2267" s="14" t="s">
        <v>1358</v>
      </c>
      <c r="P2267" s="15" t="s">
        <v>3218</v>
      </c>
      <c r="Q2267" s="2">
        <v>6</v>
      </c>
      <c r="R2267" s="2">
        <v>3427</v>
      </c>
    </row>
    <row r="2268" spans="14:18" ht="15.75" thickBot="1" x14ac:dyDescent="0.3">
      <c r="N2268" s="25" t="s">
        <v>54</v>
      </c>
      <c r="O2268" s="14" t="s">
        <v>1358</v>
      </c>
      <c r="P2268" s="15" t="s">
        <v>3219</v>
      </c>
      <c r="Q2268" s="2">
        <v>6</v>
      </c>
      <c r="R2268" s="2">
        <v>6169</v>
      </c>
    </row>
    <row r="2269" spans="14:18" ht="15.75" thickBot="1" x14ac:dyDescent="0.3">
      <c r="N2269" s="25" t="s">
        <v>54</v>
      </c>
      <c r="O2269" s="14" t="s">
        <v>1358</v>
      </c>
      <c r="P2269" s="15" t="s">
        <v>3220</v>
      </c>
      <c r="Q2269" s="2">
        <v>6</v>
      </c>
      <c r="R2269" s="2">
        <v>3502</v>
      </c>
    </row>
    <row r="2270" spans="14:18" ht="15.75" thickBot="1" x14ac:dyDescent="0.3">
      <c r="N2270" s="25" t="s">
        <v>54</v>
      </c>
      <c r="O2270" s="14" t="s">
        <v>1358</v>
      </c>
      <c r="P2270" s="15" t="s">
        <v>3221</v>
      </c>
      <c r="Q2270" s="2">
        <v>6</v>
      </c>
      <c r="R2270" s="2">
        <v>3274</v>
      </c>
    </row>
    <row r="2271" spans="14:18" ht="15.75" thickBot="1" x14ac:dyDescent="0.3">
      <c r="N2271" s="25" t="s">
        <v>54</v>
      </c>
      <c r="O2271" s="14" t="s">
        <v>1358</v>
      </c>
      <c r="P2271" s="15" t="s">
        <v>3222</v>
      </c>
      <c r="Q2271" s="2">
        <v>5</v>
      </c>
      <c r="R2271" s="2">
        <v>3397</v>
      </c>
    </row>
    <row r="2272" spans="14:18" ht="15.75" thickBot="1" x14ac:dyDescent="0.3">
      <c r="N2272" s="25" t="s">
        <v>54</v>
      </c>
      <c r="O2272" s="14" t="s">
        <v>1358</v>
      </c>
      <c r="P2272" s="15" t="s">
        <v>3223</v>
      </c>
      <c r="Q2272" s="2">
        <v>7</v>
      </c>
      <c r="R2272" s="2">
        <v>3508</v>
      </c>
    </row>
    <row r="2273" spans="14:18" ht="15.75" thickBot="1" x14ac:dyDescent="0.3">
      <c r="N2273" s="25" t="s">
        <v>54</v>
      </c>
      <c r="O2273" s="14" t="s">
        <v>1358</v>
      </c>
      <c r="P2273" s="15" t="s">
        <v>3224</v>
      </c>
      <c r="Q2273" s="2">
        <v>9</v>
      </c>
      <c r="R2273" s="2">
        <v>3429</v>
      </c>
    </row>
    <row r="2274" spans="14:18" ht="15.75" thickBot="1" x14ac:dyDescent="0.3">
      <c r="N2274" s="25" t="s">
        <v>54</v>
      </c>
      <c r="O2274" s="14" t="s">
        <v>1358</v>
      </c>
      <c r="P2274" s="15" t="s">
        <v>3225</v>
      </c>
      <c r="Q2274" s="2">
        <v>8</v>
      </c>
      <c r="R2274" s="2">
        <v>6002</v>
      </c>
    </row>
    <row r="2275" spans="14:18" ht="15.75" thickBot="1" x14ac:dyDescent="0.3">
      <c r="N2275" s="25" t="s">
        <v>54</v>
      </c>
      <c r="O2275" s="14" t="s">
        <v>1358</v>
      </c>
      <c r="P2275" s="15" t="s">
        <v>3226</v>
      </c>
      <c r="Q2275" s="2">
        <v>6</v>
      </c>
      <c r="R2275" s="2">
        <v>3462</v>
      </c>
    </row>
    <row r="2276" spans="14:18" ht="15.75" thickBot="1" x14ac:dyDescent="0.3">
      <c r="N2276" s="25" t="s">
        <v>54</v>
      </c>
      <c r="O2276" s="14" t="s">
        <v>1358</v>
      </c>
      <c r="P2276" s="15" t="s">
        <v>3227</v>
      </c>
      <c r="Q2276" s="2">
        <v>4</v>
      </c>
      <c r="R2276" s="2">
        <v>3520</v>
      </c>
    </row>
    <row r="2277" spans="14:18" ht="15.75" thickBot="1" x14ac:dyDescent="0.3">
      <c r="N2277" s="25" t="s">
        <v>54</v>
      </c>
      <c r="O2277" s="14" t="s">
        <v>1358</v>
      </c>
      <c r="P2277" s="15" t="s">
        <v>3228</v>
      </c>
      <c r="Q2277" s="2">
        <v>4</v>
      </c>
      <c r="R2277" s="2">
        <v>3482</v>
      </c>
    </row>
    <row r="2278" spans="14:18" ht="15.75" thickBot="1" x14ac:dyDescent="0.3">
      <c r="N2278" s="25" t="s">
        <v>54</v>
      </c>
      <c r="O2278" s="14" t="s">
        <v>1358</v>
      </c>
      <c r="P2278" s="15" t="s">
        <v>3229</v>
      </c>
      <c r="Q2278" s="2">
        <v>3</v>
      </c>
      <c r="R2278" s="2">
        <v>6393</v>
      </c>
    </row>
    <row r="2279" spans="14:18" ht="15.75" thickBot="1" x14ac:dyDescent="0.3">
      <c r="N2279" s="25" t="s">
        <v>54</v>
      </c>
      <c r="O2279" s="14" t="s">
        <v>1358</v>
      </c>
      <c r="P2279" s="15" t="s">
        <v>3230</v>
      </c>
      <c r="Q2279" s="2">
        <v>6</v>
      </c>
      <c r="R2279" s="2">
        <v>3514</v>
      </c>
    </row>
    <row r="2280" spans="14:18" ht="15.75" thickBot="1" x14ac:dyDescent="0.3">
      <c r="N2280" s="25" t="s">
        <v>54</v>
      </c>
      <c r="O2280" s="14" t="s">
        <v>1358</v>
      </c>
      <c r="P2280" s="15" t="s">
        <v>3231</v>
      </c>
      <c r="Q2280" s="2">
        <v>7</v>
      </c>
      <c r="R2280" s="2">
        <v>3437</v>
      </c>
    </row>
    <row r="2281" spans="14:18" ht="15.75" thickBot="1" x14ac:dyDescent="0.3">
      <c r="N2281" s="25" t="s">
        <v>54</v>
      </c>
      <c r="O2281" s="14" t="s">
        <v>1358</v>
      </c>
      <c r="P2281" s="15" t="s">
        <v>3232</v>
      </c>
      <c r="Q2281" s="2">
        <v>4</v>
      </c>
      <c r="R2281" s="2">
        <v>3310</v>
      </c>
    </row>
    <row r="2282" spans="14:18" ht="15.75" thickBot="1" x14ac:dyDescent="0.3">
      <c r="N2282" s="25" t="s">
        <v>54</v>
      </c>
      <c r="O2282" s="14" t="s">
        <v>1358</v>
      </c>
      <c r="P2282" s="15" t="s">
        <v>3233</v>
      </c>
      <c r="Q2282" s="2">
        <v>7</v>
      </c>
      <c r="R2282" s="2">
        <v>3457</v>
      </c>
    </row>
    <row r="2283" spans="14:18" ht="15.75" thickBot="1" x14ac:dyDescent="0.3">
      <c r="N2283" s="25" t="s">
        <v>54</v>
      </c>
      <c r="O2283" s="14" t="s">
        <v>1358</v>
      </c>
      <c r="P2283" s="15" t="s">
        <v>3234</v>
      </c>
      <c r="Q2283" s="2">
        <v>3</v>
      </c>
      <c r="R2283" s="2">
        <v>5866</v>
      </c>
    </row>
    <row r="2284" spans="14:18" ht="15.75" thickBot="1" x14ac:dyDescent="0.3">
      <c r="N2284" s="25" t="s">
        <v>54</v>
      </c>
      <c r="O2284" s="14" t="s">
        <v>1358</v>
      </c>
      <c r="P2284" s="15" t="s">
        <v>3235</v>
      </c>
      <c r="Q2284" s="2">
        <v>9</v>
      </c>
      <c r="R2284" s="2">
        <v>3272</v>
      </c>
    </row>
    <row r="2285" spans="14:18" ht="15.75" thickBot="1" x14ac:dyDescent="0.3">
      <c r="N2285" s="25" t="s">
        <v>54</v>
      </c>
      <c r="O2285" s="14" t="s">
        <v>1358</v>
      </c>
      <c r="P2285" s="15" t="s">
        <v>3236</v>
      </c>
      <c r="Q2285" s="2">
        <v>5</v>
      </c>
      <c r="R2285" s="2">
        <v>3286</v>
      </c>
    </row>
    <row r="2286" spans="14:18" ht="15.75" thickBot="1" x14ac:dyDescent="0.3">
      <c r="N2286" s="25" t="s">
        <v>54</v>
      </c>
      <c r="O2286" s="14" t="s">
        <v>1358</v>
      </c>
      <c r="P2286" s="15" t="s">
        <v>3237</v>
      </c>
      <c r="Q2286" s="2">
        <v>6</v>
      </c>
      <c r="R2286" s="2">
        <v>3419</v>
      </c>
    </row>
    <row r="2287" spans="14:18" ht="15.75" thickBot="1" x14ac:dyDescent="0.3">
      <c r="N2287" s="25" t="s">
        <v>54</v>
      </c>
      <c r="O2287" s="14" t="s">
        <v>1358</v>
      </c>
      <c r="P2287" s="15" t="s">
        <v>3238</v>
      </c>
      <c r="Q2287" s="2">
        <v>4</v>
      </c>
      <c r="R2287" s="2">
        <v>3453</v>
      </c>
    </row>
    <row r="2288" spans="14:18" ht="15.75" thickBot="1" x14ac:dyDescent="0.3">
      <c r="N2288" s="25" t="s">
        <v>54</v>
      </c>
      <c r="O2288" s="14" t="s">
        <v>1358</v>
      </c>
      <c r="P2288" s="15" t="s">
        <v>3239</v>
      </c>
      <c r="Q2288" s="2">
        <v>2</v>
      </c>
      <c r="R2288" s="2">
        <v>3499</v>
      </c>
    </row>
    <row r="2289" spans="14:18" ht="15.75" thickBot="1" x14ac:dyDescent="0.3">
      <c r="N2289" s="25" t="s">
        <v>54</v>
      </c>
      <c r="O2289" s="14" t="s">
        <v>1358</v>
      </c>
      <c r="P2289" s="15" t="s">
        <v>3240</v>
      </c>
      <c r="Q2289" s="2">
        <v>7</v>
      </c>
      <c r="R2289" s="2">
        <v>4784</v>
      </c>
    </row>
    <row r="2290" spans="14:18" ht="15.75" thickBot="1" x14ac:dyDescent="0.3">
      <c r="N2290" s="25" t="s">
        <v>54</v>
      </c>
      <c r="O2290" s="14" t="s">
        <v>1358</v>
      </c>
      <c r="P2290" s="15" t="s">
        <v>3241</v>
      </c>
      <c r="Q2290" s="2">
        <v>7</v>
      </c>
      <c r="R2290" s="2">
        <v>3385</v>
      </c>
    </row>
    <row r="2291" spans="14:18" ht="15.75" thickBot="1" x14ac:dyDescent="0.3">
      <c r="N2291" s="25" t="s">
        <v>54</v>
      </c>
      <c r="O2291" s="14" t="s">
        <v>1358</v>
      </c>
      <c r="P2291" s="15" t="s">
        <v>3242</v>
      </c>
      <c r="Q2291" s="2">
        <v>5</v>
      </c>
      <c r="R2291" s="2">
        <v>3436</v>
      </c>
    </row>
    <row r="2292" spans="14:18" ht="15.75" thickBot="1" x14ac:dyDescent="0.3">
      <c r="N2292" s="25" t="s">
        <v>54</v>
      </c>
      <c r="O2292" s="14" t="s">
        <v>1358</v>
      </c>
      <c r="P2292" s="15" t="s">
        <v>3243</v>
      </c>
      <c r="Q2292" s="2">
        <v>9</v>
      </c>
      <c r="R2292" s="2">
        <v>3312</v>
      </c>
    </row>
    <row r="2293" spans="14:18" ht="15.75" thickBot="1" x14ac:dyDescent="0.3">
      <c r="N2293" s="25" t="s">
        <v>54</v>
      </c>
      <c r="O2293" s="14" t="s">
        <v>1358</v>
      </c>
      <c r="P2293" s="15" t="s">
        <v>3244</v>
      </c>
      <c r="Q2293" s="2">
        <v>7</v>
      </c>
      <c r="R2293" s="2">
        <v>3375</v>
      </c>
    </row>
    <row r="2294" spans="14:18" ht="15.75" thickBot="1" x14ac:dyDescent="0.3">
      <c r="N2294" s="25" t="s">
        <v>54</v>
      </c>
      <c r="O2294" s="14" t="s">
        <v>1358</v>
      </c>
      <c r="P2294" s="15" t="s">
        <v>3245</v>
      </c>
      <c r="Q2294" s="2">
        <v>3</v>
      </c>
      <c r="R2294" s="2">
        <v>3291</v>
      </c>
    </row>
    <row r="2295" spans="14:18" ht="15.75" thickBot="1" x14ac:dyDescent="0.3">
      <c r="N2295" s="25" t="s">
        <v>54</v>
      </c>
      <c r="O2295" s="14" t="s">
        <v>1358</v>
      </c>
      <c r="P2295" s="15" t="s">
        <v>3246</v>
      </c>
      <c r="Q2295" s="2">
        <v>7</v>
      </c>
      <c r="R2295" s="2">
        <v>6743</v>
      </c>
    </row>
    <row r="2296" spans="14:18" ht="15.75" thickBot="1" x14ac:dyDescent="0.3">
      <c r="N2296" s="25" t="s">
        <v>54</v>
      </c>
      <c r="O2296" s="14" t="s">
        <v>1358</v>
      </c>
      <c r="P2296" s="15" t="s">
        <v>3247</v>
      </c>
      <c r="Q2296" s="2">
        <v>7</v>
      </c>
      <c r="R2296" s="2">
        <v>3509</v>
      </c>
    </row>
    <row r="2297" spans="14:18" ht="15.75" thickBot="1" x14ac:dyDescent="0.3">
      <c r="N2297" s="25" t="s">
        <v>54</v>
      </c>
      <c r="O2297" s="14" t="s">
        <v>1358</v>
      </c>
      <c r="P2297" s="15" t="s">
        <v>3248</v>
      </c>
      <c r="Q2297" s="2">
        <v>9</v>
      </c>
      <c r="R2297" s="2">
        <v>3276</v>
      </c>
    </row>
    <row r="2298" spans="14:18" ht="15.75" thickBot="1" x14ac:dyDescent="0.3">
      <c r="N2298" s="25" t="s">
        <v>54</v>
      </c>
      <c r="O2298" s="14" t="s">
        <v>1358</v>
      </c>
      <c r="P2298" s="15" t="s">
        <v>3249</v>
      </c>
      <c r="Q2298" s="2">
        <v>5</v>
      </c>
      <c r="R2298" s="2">
        <v>3438</v>
      </c>
    </row>
    <row r="2299" spans="14:18" ht="15.75" thickBot="1" x14ac:dyDescent="0.3">
      <c r="N2299" s="25" t="s">
        <v>54</v>
      </c>
      <c r="O2299" s="14" t="s">
        <v>1358</v>
      </c>
      <c r="P2299" s="15" t="s">
        <v>3250</v>
      </c>
      <c r="Q2299" s="2">
        <v>1</v>
      </c>
      <c r="R2299" s="2">
        <v>3407</v>
      </c>
    </row>
    <row r="2300" spans="14:18" ht="15.75" thickBot="1" x14ac:dyDescent="0.3">
      <c r="N2300" s="25" t="s">
        <v>54</v>
      </c>
      <c r="O2300" s="14" t="s">
        <v>1358</v>
      </c>
      <c r="P2300" s="15" t="s">
        <v>3251</v>
      </c>
      <c r="Q2300" s="2">
        <v>1</v>
      </c>
      <c r="R2300" s="2">
        <v>4778</v>
      </c>
    </row>
    <row r="2301" spans="14:18" ht="15.75" thickBot="1" x14ac:dyDescent="0.3">
      <c r="N2301" s="25" t="s">
        <v>54</v>
      </c>
      <c r="O2301" s="14" t="s">
        <v>1358</v>
      </c>
      <c r="P2301" s="15" t="s">
        <v>3252</v>
      </c>
      <c r="Q2301" s="2">
        <v>2</v>
      </c>
      <c r="R2301" s="2">
        <v>3413</v>
      </c>
    </row>
    <row r="2302" spans="14:18" ht="15.75" thickBot="1" x14ac:dyDescent="0.3">
      <c r="N2302" s="25" t="s">
        <v>54</v>
      </c>
      <c r="O2302" s="14" t="s">
        <v>1358</v>
      </c>
      <c r="P2302" s="15" t="s">
        <v>3253</v>
      </c>
      <c r="Q2302" s="2">
        <v>9</v>
      </c>
      <c r="R2302" s="2">
        <v>3376</v>
      </c>
    </row>
    <row r="2303" spans="14:18" ht="15.75" thickBot="1" x14ac:dyDescent="0.3">
      <c r="N2303" s="25" t="s">
        <v>54</v>
      </c>
      <c r="O2303" s="14" t="s">
        <v>1358</v>
      </c>
      <c r="P2303" s="15" t="s">
        <v>3254</v>
      </c>
      <c r="Q2303" s="2">
        <v>8</v>
      </c>
      <c r="R2303" s="2">
        <v>3442</v>
      </c>
    </row>
    <row r="2304" spans="14:18" ht="15.75" thickBot="1" x14ac:dyDescent="0.3">
      <c r="N2304" s="25" t="s">
        <v>54</v>
      </c>
      <c r="O2304" s="14" t="s">
        <v>1358</v>
      </c>
      <c r="P2304" s="15" t="s">
        <v>3255</v>
      </c>
      <c r="Q2304" s="2">
        <v>1</v>
      </c>
      <c r="R2304" s="2">
        <v>3466</v>
      </c>
    </row>
    <row r="2305" spans="14:18" ht="15.75" thickBot="1" x14ac:dyDescent="0.3">
      <c r="N2305" s="25" t="s">
        <v>54</v>
      </c>
      <c r="O2305" s="14" t="s">
        <v>1358</v>
      </c>
      <c r="P2305" s="15" t="s">
        <v>3256</v>
      </c>
      <c r="Q2305" s="2">
        <v>2</v>
      </c>
      <c r="R2305" s="2">
        <v>3443</v>
      </c>
    </row>
    <row r="2306" spans="14:18" ht="15.75" thickBot="1" x14ac:dyDescent="0.3">
      <c r="N2306" s="25" t="s">
        <v>54</v>
      </c>
      <c r="O2306" s="14" t="s">
        <v>1358</v>
      </c>
      <c r="P2306" s="15" t="s">
        <v>3257</v>
      </c>
      <c r="Q2306" s="2">
        <v>5</v>
      </c>
      <c r="R2306" s="2">
        <v>3344</v>
      </c>
    </row>
    <row r="2307" spans="14:18" ht="15.75" thickBot="1" x14ac:dyDescent="0.3">
      <c r="N2307" s="25" t="s">
        <v>54</v>
      </c>
      <c r="O2307" s="14" t="s">
        <v>1358</v>
      </c>
      <c r="P2307" s="15" t="s">
        <v>3258</v>
      </c>
      <c r="Q2307" s="2">
        <v>8</v>
      </c>
      <c r="R2307" s="2">
        <v>3444</v>
      </c>
    </row>
    <row r="2308" spans="14:18" ht="15.75" thickBot="1" x14ac:dyDescent="0.3">
      <c r="N2308" s="25" t="s">
        <v>54</v>
      </c>
      <c r="O2308" s="14" t="s">
        <v>1358</v>
      </c>
      <c r="P2308" s="15" t="s">
        <v>3259</v>
      </c>
      <c r="Q2308" s="2">
        <v>9</v>
      </c>
      <c r="R2308" s="2">
        <v>3379</v>
      </c>
    </row>
    <row r="2309" spans="14:18" ht="15.75" thickBot="1" x14ac:dyDescent="0.3">
      <c r="N2309" s="25" t="s">
        <v>54</v>
      </c>
      <c r="O2309" s="14" t="s">
        <v>1358</v>
      </c>
      <c r="P2309" s="15" t="s">
        <v>3260</v>
      </c>
      <c r="Q2309" s="2">
        <v>9</v>
      </c>
      <c r="R2309" s="2">
        <v>4780</v>
      </c>
    </row>
    <row r="2310" spans="14:18" ht="15.75" thickBot="1" x14ac:dyDescent="0.3">
      <c r="N2310" s="25" t="s">
        <v>54</v>
      </c>
      <c r="O2310" s="14" t="s">
        <v>1358</v>
      </c>
      <c r="P2310" s="15" t="s">
        <v>3261</v>
      </c>
      <c r="Q2310" s="2">
        <v>7</v>
      </c>
      <c r="R2310" s="2">
        <v>3501</v>
      </c>
    </row>
    <row r="2311" spans="14:18" ht="15.75" thickBot="1" x14ac:dyDescent="0.3">
      <c r="N2311" s="25" t="s">
        <v>54</v>
      </c>
      <c r="O2311" s="14" t="s">
        <v>1358</v>
      </c>
      <c r="P2311" s="15" t="s">
        <v>3262</v>
      </c>
      <c r="Q2311" s="2">
        <v>1</v>
      </c>
      <c r="R2311" s="2">
        <v>3380</v>
      </c>
    </row>
    <row r="2312" spans="14:18" ht="15.75" thickBot="1" x14ac:dyDescent="0.3">
      <c r="N2312" s="25" t="s">
        <v>54</v>
      </c>
      <c r="O2312" s="14" t="s">
        <v>1358</v>
      </c>
      <c r="P2312" s="15" t="s">
        <v>3263</v>
      </c>
      <c r="Q2312" s="2">
        <v>5</v>
      </c>
      <c r="R2312" s="2">
        <v>3371</v>
      </c>
    </row>
    <row r="2313" spans="14:18" ht="15.75" thickBot="1" x14ac:dyDescent="0.3">
      <c r="N2313" s="25" t="s">
        <v>54</v>
      </c>
      <c r="O2313" s="14" t="s">
        <v>1358</v>
      </c>
      <c r="P2313" s="15" t="s">
        <v>3264</v>
      </c>
      <c r="Q2313" s="2">
        <v>4</v>
      </c>
      <c r="R2313" s="2">
        <v>3365</v>
      </c>
    </row>
    <row r="2314" spans="14:18" ht="15.75" thickBot="1" x14ac:dyDescent="0.3">
      <c r="N2314" s="25" t="s">
        <v>54</v>
      </c>
      <c r="O2314" s="14" t="s">
        <v>1358</v>
      </c>
      <c r="P2314" s="15" t="s">
        <v>3265</v>
      </c>
      <c r="Q2314" s="2">
        <v>8</v>
      </c>
      <c r="R2314" s="2">
        <v>3372</v>
      </c>
    </row>
    <row r="2315" spans="14:18" ht="15.75" thickBot="1" x14ac:dyDescent="0.3">
      <c r="N2315" s="25" t="s">
        <v>54</v>
      </c>
      <c r="O2315" s="14" t="s">
        <v>1358</v>
      </c>
      <c r="P2315" s="15" t="s">
        <v>3266</v>
      </c>
      <c r="Q2315" s="2">
        <v>5</v>
      </c>
      <c r="R2315" s="2">
        <v>3399</v>
      </c>
    </row>
    <row r="2316" spans="14:18" ht="15.75" thickBot="1" x14ac:dyDescent="0.3">
      <c r="N2316" s="25" t="s">
        <v>54</v>
      </c>
      <c r="O2316" s="14" t="s">
        <v>1358</v>
      </c>
      <c r="P2316" s="15" t="s">
        <v>3267</v>
      </c>
      <c r="Q2316" s="2">
        <v>5</v>
      </c>
      <c r="R2316" s="2">
        <v>3400</v>
      </c>
    </row>
    <row r="2317" spans="14:18" ht="15.75" thickBot="1" x14ac:dyDescent="0.3">
      <c r="N2317" s="25" t="s">
        <v>54</v>
      </c>
      <c r="O2317" s="14" t="s">
        <v>1358</v>
      </c>
      <c r="P2317" s="15" t="s">
        <v>3268</v>
      </c>
      <c r="Q2317" s="2">
        <v>5</v>
      </c>
      <c r="R2317" s="2">
        <v>5033</v>
      </c>
    </row>
    <row r="2318" spans="14:18" ht="15.75" thickBot="1" x14ac:dyDescent="0.3">
      <c r="N2318" s="25" t="s">
        <v>54</v>
      </c>
      <c r="O2318" s="14" t="s">
        <v>1358</v>
      </c>
      <c r="P2318" s="15" t="s">
        <v>3269</v>
      </c>
      <c r="Q2318" s="2">
        <v>6</v>
      </c>
      <c r="R2318" s="2">
        <v>3564</v>
      </c>
    </row>
    <row r="2319" spans="14:18" ht="15.75" thickBot="1" x14ac:dyDescent="0.3">
      <c r="N2319" s="25" t="s">
        <v>54</v>
      </c>
      <c r="O2319" s="14" t="s">
        <v>1358</v>
      </c>
      <c r="P2319" s="15" t="s">
        <v>3270</v>
      </c>
      <c r="Q2319" s="2">
        <v>1</v>
      </c>
      <c r="R2319" s="2">
        <v>3467</v>
      </c>
    </row>
    <row r="2320" spans="14:18" ht="15.75" thickBot="1" x14ac:dyDescent="0.3">
      <c r="N2320" s="25" t="s">
        <v>54</v>
      </c>
      <c r="O2320" s="14" t="s">
        <v>1358</v>
      </c>
      <c r="P2320" s="15" t="s">
        <v>3271</v>
      </c>
      <c r="Q2320" s="2">
        <v>8</v>
      </c>
      <c r="R2320" s="2">
        <v>3455</v>
      </c>
    </row>
    <row r="2321" spans="14:18" ht="15.75" thickBot="1" x14ac:dyDescent="0.3">
      <c r="N2321" s="25" t="s">
        <v>54</v>
      </c>
      <c r="O2321" s="14" t="s">
        <v>1358</v>
      </c>
      <c r="P2321" s="15" t="s">
        <v>3272</v>
      </c>
      <c r="Q2321" s="2">
        <v>1</v>
      </c>
      <c r="R2321" s="2">
        <v>3454</v>
      </c>
    </row>
    <row r="2322" spans="14:18" ht="15.75" thickBot="1" x14ac:dyDescent="0.3">
      <c r="N2322" s="25" t="s">
        <v>54</v>
      </c>
      <c r="O2322" s="14" t="s">
        <v>1358</v>
      </c>
      <c r="P2322" s="15" t="s">
        <v>3273</v>
      </c>
      <c r="Q2322" s="2">
        <v>4</v>
      </c>
      <c r="R2322" s="2">
        <v>3382</v>
      </c>
    </row>
    <row r="2323" spans="14:18" ht="15.75" thickBot="1" x14ac:dyDescent="0.3">
      <c r="N2323" s="25" t="s">
        <v>54</v>
      </c>
      <c r="O2323" s="14" t="s">
        <v>1358</v>
      </c>
      <c r="P2323" s="15" t="s">
        <v>3274</v>
      </c>
      <c r="Q2323" s="2">
        <v>7</v>
      </c>
      <c r="R2323" s="2">
        <v>3374</v>
      </c>
    </row>
    <row r="2324" spans="14:18" ht="15.75" thickBot="1" x14ac:dyDescent="0.3">
      <c r="N2324" s="25" t="s">
        <v>54</v>
      </c>
      <c r="O2324" s="14" t="s">
        <v>1358</v>
      </c>
      <c r="P2324" s="15" t="s">
        <v>3275</v>
      </c>
      <c r="Q2324" s="2">
        <v>9</v>
      </c>
      <c r="R2324" s="2">
        <v>3334</v>
      </c>
    </row>
    <row r="2325" spans="14:18" ht="15.75" thickBot="1" x14ac:dyDescent="0.3">
      <c r="N2325" s="25" t="s">
        <v>54</v>
      </c>
      <c r="O2325" s="14" t="s">
        <v>1358</v>
      </c>
      <c r="P2325" s="15" t="s">
        <v>3276</v>
      </c>
      <c r="Q2325" s="2">
        <v>3</v>
      </c>
      <c r="R2325" s="2">
        <v>3460</v>
      </c>
    </row>
    <row r="2326" spans="14:18" ht="15.75" thickBot="1" x14ac:dyDescent="0.3">
      <c r="N2326" s="25" t="s">
        <v>54</v>
      </c>
      <c r="O2326" s="14" t="s">
        <v>1358</v>
      </c>
      <c r="P2326" s="15" t="s">
        <v>3277</v>
      </c>
      <c r="Q2326" s="2">
        <v>8</v>
      </c>
      <c r="R2326" s="2">
        <v>3461</v>
      </c>
    </row>
    <row r="2327" spans="14:18" ht="15.75" thickBot="1" x14ac:dyDescent="0.3">
      <c r="N2327" s="25" t="s">
        <v>54</v>
      </c>
      <c r="O2327" s="14" t="s">
        <v>1358</v>
      </c>
      <c r="P2327" s="15" t="s">
        <v>3278</v>
      </c>
      <c r="Q2327" s="2">
        <v>2</v>
      </c>
      <c r="R2327" s="2">
        <v>3297</v>
      </c>
    </row>
    <row r="2328" spans="14:18" ht="15.75" thickBot="1" x14ac:dyDescent="0.3">
      <c r="N2328" s="25" t="s">
        <v>54</v>
      </c>
      <c r="O2328" s="14" t="s">
        <v>1358</v>
      </c>
      <c r="P2328" s="15" t="s">
        <v>3279</v>
      </c>
      <c r="Q2328" s="2">
        <v>3</v>
      </c>
      <c r="R2328" s="2">
        <v>3383</v>
      </c>
    </row>
    <row r="2329" spans="14:18" ht="15.75" thickBot="1" x14ac:dyDescent="0.3">
      <c r="N2329" s="25" t="s">
        <v>54</v>
      </c>
      <c r="O2329" s="14" t="s">
        <v>1358</v>
      </c>
      <c r="P2329" s="15" t="s">
        <v>3280</v>
      </c>
      <c r="Q2329" s="2">
        <v>1</v>
      </c>
      <c r="R2329" s="2">
        <v>3465</v>
      </c>
    </row>
    <row r="2330" spans="14:18" ht="15.75" thickBot="1" x14ac:dyDescent="0.3">
      <c r="N2330" s="25" t="s">
        <v>54</v>
      </c>
      <c r="O2330" s="14" t="s">
        <v>1358</v>
      </c>
      <c r="P2330" s="15" t="s">
        <v>3281</v>
      </c>
      <c r="Q2330" s="2">
        <v>1</v>
      </c>
      <c r="R2330" s="2">
        <v>5032</v>
      </c>
    </row>
    <row r="2331" spans="14:18" ht="15.75" thickBot="1" x14ac:dyDescent="0.3">
      <c r="N2331" s="25" t="s">
        <v>54</v>
      </c>
      <c r="O2331" s="14" t="s">
        <v>1358</v>
      </c>
      <c r="P2331" s="15" t="s">
        <v>3282</v>
      </c>
      <c r="Q2331" s="2">
        <v>5</v>
      </c>
      <c r="R2331" s="2">
        <v>3318</v>
      </c>
    </row>
    <row r="2332" spans="14:18" ht="15.75" thickBot="1" x14ac:dyDescent="0.3">
      <c r="N2332" s="25" t="s">
        <v>54</v>
      </c>
      <c r="O2332" s="14" t="s">
        <v>1358</v>
      </c>
      <c r="P2332" s="15" t="s">
        <v>3283</v>
      </c>
      <c r="Q2332" s="2">
        <v>3</v>
      </c>
      <c r="R2332" s="2">
        <v>3300</v>
      </c>
    </row>
    <row r="2333" spans="14:18" ht="15.75" thickBot="1" x14ac:dyDescent="0.3">
      <c r="N2333" s="25" t="s">
        <v>54</v>
      </c>
      <c r="O2333" s="14" t="s">
        <v>1358</v>
      </c>
      <c r="P2333" s="15" t="s">
        <v>3284</v>
      </c>
      <c r="Q2333" s="2">
        <v>4</v>
      </c>
      <c r="R2333" s="2">
        <v>3355</v>
      </c>
    </row>
    <row r="2334" spans="14:18" ht="15.75" thickBot="1" x14ac:dyDescent="0.3">
      <c r="N2334" s="25" t="s">
        <v>54</v>
      </c>
      <c r="O2334" s="14" t="s">
        <v>1358</v>
      </c>
      <c r="P2334" s="15" t="s">
        <v>3285</v>
      </c>
      <c r="Q2334" s="2">
        <v>8</v>
      </c>
      <c r="R2334" s="2">
        <v>3384</v>
      </c>
    </row>
    <row r="2335" spans="14:18" ht="15.75" thickBot="1" x14ac:dyDescent="0.3">
      <c r="N2335" s="25" t="s">
        <v>54</v>
      </c>
      <c r="O2335" s="14" t="s">
        <v>1358</v>
      </c>
      <c r="P2335" s="15" t="s">
        <v>3286</v>
      </c>
      <c r="Q2335" s="2">
        <v>1</v>
      </c>
      <c r="R2335" s="2">
        <v>3469</v>
      </c>
    </row>
    <row r="2336" spans="14:18" ht="15.75" thickBot="1" x14ac:dyDescent="0.3">
      <c r="N2336" s="25" t="s">
        <v>54</v>
      </c>
      <c r="O2336" s="14" t="s">
        <v>1358</v>
      </c>
      <c r="P2336" s="15" t="s">
        <v>3287</v>
      </c>
      <c r="Q2336" s="2">
        <v>1</v>
      </c>
      <c r="R2336" s="2">
        <v>4771</v>
      </c>
    </row>
    <row r="2337" spans="14:18" ht="15.75" thickBot="1" x14ac:dyDescent="0.3">
      <c r="N2337" s="25" t="s">
        <v>54</v>
      </c>
      <c r="O2337" s="14" t="s">
        <v>1358</v>
      </c>
      <c r="P2337" s="15" t="s">
        <v>3288</v>
      </c>
      <c r="Q2337" s="2">
        <v>9</v>
      </c>
      <c r="R2337" s="2">
        <v>3430</v>
      </c>
    </row>
    <row r="2338" spans="14:18" ht="15.75" thickBot="1" x14ac:dyDescent="0.3">
      <c r="N2338" s="25" t="s">
        <v>54</v>
      </c>
      <c r="O2338" s="14" t="s">
        <v>1358</v>
      </c>
      <c r="P2338" s="15" t="s">
        <v>3289</v>
      </c>
      <c r="Q2338" s="2">
        <v>2</v>
      </c>
      <c r="R2338" s="2">
        <v>3357</v>
      </c>
    </row>
    <row r="2339" spans="14:18" ht="15.75" thickBot="1" x14ac:dyDescent="0.3">
      <c r="N2339" s="25" t="s">
        <v>54</v>
      </c>
      <c r="O2339" s="14" t="s">
        <v>1358</v>
      </c>
      <c r="P2339" s="15" t="s">
        <v>3290</v>
      </c>
      <c r="Q2339" s="2">
        <v>7</v>
      </c>
      <c r="R2339" s="2">
        <v>3470</v>
      </c>
    </row>
    <row r="2340" spans="14:18" ht="15.75" thickBot="1" x14ac:dyDescent="0.3">
      <c r="N2340" s="25" t="s">
        <v>54</v>
      </c>
      <c r="O2340" s="14" t="s">
        <v>1358</v>
      </c>
      <c r="P2340" s="15" t="s">
        <v>3291</v>
      </c>
      <c r="Q2340" s="2">
        <v>7</v>
      </c>
      <c r="R2340" s="2">
        <v>3360</v>
      </c>
    </row>
    <row r="2341" spans="14:18" ht="15.75" thickBot="1" x14ac:dyDescent="0.3">
      <c r="N2341" s="25" t="s">
        <v>54</v>
      </c>
      <c r="O2341" s="14" t="s">
        <v>1358</v>
      </c>
      <c r="P2341" s="15" t="s">
        <v>3292</v>
      </c>
      <c r="Q2341" s="2">
        <v>3</v>
      </c>
      <c r="R2341" s="2">
        <v>3335</v>
      </c>
    </row>
    <row r="2342" spans="14:18" ht="15.75" thickBot="1" x14ac:dyDescent="0.3">
      <c r="N2342" s="25" t="s">
        <v>54</v>
      </c>
      <c r="O2342" s="14" t="s">
        <v>1358</v>
      </c>
      <c r="P2342" s="15" t="s">
        <v>3293</v>
      </c>
      <c r="Q2342" s="2">
        <v>8</v>
      </c>
      <c r="R2342" s="2">
        <v>3392</v>
      </c>
    </row>
    <row r="2343" spans="14:18" ht="15.75" thickBot="1" x14ac:dyDescent="0.3">
      <c r="N2343" s="25" t="s">
        <v>54</v>
      </c>
      <c r="O2343" s="14" t="s">
        <v>1358</v>
      </c>
      <c r="P2343" s="15" t="s">
        <v>3294</v>
      </c>
      <c r="Q2343" s="2">
        <v>7</v>
      </c>
      <c r="R2343" s="2">
        <v>3411</v>
      </c>
    </row>
    <row r="2344" spans="14:18" ht="15.75" thickBot="1" x14ac:dyDescent="0.3">
      <c r="N2344" s="25" t="s">
        <v>54</v>
      </c>
      <c r="O2344" s="14" t="s">
        <v>1358</v>
      </c>
      <c r="P2344" s="15" t="s">
        <v>3295</v>
      </c>
      <c r="Q2344" s="2">
        <v>7</v>
      </c>
      <c r="R2344" s="2">
        <v>3340</v>
      </c>
    </row>
    <row r="2345" spans="14:18" ht="15.75" thickBot="1" x14ac:dyDescent="0.3">
      <c r="N2345" s="25" t="s">
        <v>54</v>
      </c>
      <c r="O2345" s="14" t="s">
        <v>1358</v>
      </c>
      <c r="P2345" s="15" t="s">
        <v>3296</v>
      </c>
      <c r="Q2345" s="2">
        <v>7</v>
      </c>
      <c r="R2345" s="2">
        <v>3476</v>
      </c>
    </row>
    <row r="2346" spans="14:18" ht="15.75" thickBot="1" x14ac:dyDescent="0.3">
      <c r="N2346" s="25" t="s">
        <v>54</v>
      </c>
      <c r="O2346" s="14" t="s">
        <v>1358</v>
      </c>
      <c r="P2346" s="15" t="s">
        <v>3297</v>
      </c>
      <c r="Q2346" s="2">
        <v>9</v>
      </c>
      <c r="R2346" s="2">
        <v>3477</v>
      </c>
    </row>
    <row r="2347" spans="14:18" ht="15.75" thickBot="1" x14ac:dyDescent="0.3">
      <c r="N2347" s="25" t="s">
        <v>54</v>
      </c>
      <c r="O2347" s="14" t="s">
        <v>1358</v>
      </c>
      <c r="P2347" s="15" t="s">
        <v>3298</v>
      </c>
      <c r="Q2347" s="2">
        <v>5</v>
      </c>
      <c r="R2347" s="2">
        <v>3478</v>
      </c>
    </row>
    <row r="2348" spans="14:18" ht="15.75" thickBot="1" x14ac:dyDescent="0.3">
      <c r="N2348" s="25" t="s">
        <v>54</v>
      </c>
      <c r="O2348" s="14" t="s">
        <v>1358</v>
      </c>
      <c r="P2348" s="15" t="s">
        <v>3299</v>
      </c>
      <c r="Q2348" s="2">
        <v>3</v>
      </c>
      <c r="R2348" s="2">
        <v>3479</v>
      </c>
    </row>
    <row r="2349" spans="14:18" ht="15.75" thickBot="1" x14ac:dyDescent="0.3">
      <c r="N2349" s="25" t="s">
        <v>54</v>
      </c>
      <c r="O2349" s="14" t="s">
        <v>1358</v>
      </c>
      <c r="P2349" s="15" t="s">
        <v>3300</v>
      </c>
      <c r="Q2349" s="2">
        <v>6</v>
      </c>
      <c r="R2349" s="2">
        <v>3491</v>
      </c>
    </row>
    <row r="2350" spans="14:18" ht="15.75" thickBot="1" x14ac:dyDescent="0.3">
      <c r="N2350" s="25" t="s">
        <v>54</v>
      </c>
      <c r="O2350" s="14" t="s">
        <v>1358</v>
      </c>
      <c r="P2350" s="15" t="s">
        <v>3301</v>
      </c>
      <c r="Q2350" s="2">
        <v>6</v>
      </c>
      <c r="R2350" s="2">
        <v>3547</v>
      </c>
    </row>
    <row r="2351" spans="14:18" ht="15.75" thickBot="1" x14ac:dyDescent="0.3">
      <c r="N2351" s="25" t="s">
        <v>54</v>
      </c>
      <c r="O2351" s="14" t="s">
        <v>1358</v>
      </c>
      <c r="P2351" s="15" t="s">
        <v>3302</v>
      </c>
      <c r="Q2351" s="2">
        <v>3</v>
      </c>
      <c r="R2351" s="2">
        <v>3521</v>
      </c>
    </row>
    <row r="2352" spans="14:18" ht="15.75" thickBot="1" x14ac:dyDescent="0.3">
      <c r="N2352" s="25" t="s">
        <v>54</v>
      </c>
      <c r="O2352" s="14" t="s">
        <v>1358</v>
      </c>
      <c r="P2352" s="15" t="s">
        <v>3303</v>
      </c>
      <c r="Q2352" s="2">
        <v>2</v>
      </c>
      <c r="R2352" s="2">
        <v>3451</v>
      </c>
    </row>
    <row r="2353" spans="14:18" ht="15.75" thickBot="1" x14ac:dyDescent="0.3">
      <c r="N2353" s="25" t="s">
        <v>54</v>
      </c>
      <c r="O2353" s="14" t="s">
        <v>1358</v>
      </c>
      <c r="P2353" s="15" t="s">
        <v>3304</v>
      </c>
      <c r="Q2353" s="2">
        <v>3</v>
      </c>
      <c r="R2353" s="2">
        <v>3386</v>
      </c>
    </row>
    <row r="2354" spans="14:18" ht="15.75" thickBot="1" x14ac:dyDescent="0.3">
      <c r="N2354" s="25" t="s">
        <v>54</v>
      </c>
      <c r="O2354" s="14" t="s">
        <v>1358</v>
      </c>
      <c r="P2354" s="15" t="s">
        <v>3305</v>
      </c>
      <c r="Q2354" s="2">
        <v>9</v>
      </c>
      <c r="R2354" s="2">
        <v>5025</v>
      </c>
    </row>
    <row r="2355" spans="14:18" ht="15.75" thickBot="1" x14ac:dyDescent="0.3">
      <c r="N2355" s="25" t="s">
        <v>54</v>
      </c>
      <c r="O2355" s="14" t="s">
        <v>1358</v>
      </c>
      <c r="P2355" s="15" t="s">
        <v>3306</v>
      </c>
      <c r="Q2355" s="2">
        <v>6</v>
      </c>
      <c r="R2355" s="2">
        <v>3481</v>
      </c>
    </row>
    <row r="2356" spans="14:18" ht="15.75" thickBot="1" x14ac:dyDescent="0.3">
      <c r="N2356" s="25" t="s">
        <v>54</v>
      </c>
      <c r="O2356" s="14" t="s">
        <v>1358</v>
      </c>
      <c r="P2356" s="15" t="s">
        <v>3307</v>
      </c>
      <c r="Q2356" s="2">
        <v>6</v>
      </c>
      <c r="R2356" s="2">
        <v>3475</v>
      </c>
    </row>
    <row r="2357" spans="14:18" ht="15.75" thickBot="1" x14ac:dyDescent="0.3">
      <c r="N2357" s="25" t="s">
        <v>54</v>
      </c>
      <c r="O2357" s="14" t="s">
        <v>1358</v>
      </c>
      <c r="P2357" s="15" t="s">
        <v>3308</v>
      </c>
      <c r="Q2357" s="2">
        <v>5</v>
      </c>
      <c r="R2357" s="2">
        <v>3516</v>
      </c>
    </row>
    <row r="2358" spans="14:18" ht="15.75" thickBot="1" x14ac:dyDescent="0.3">
      <c r="N2358" s="25" t="s">
        <v>54</v>
      </c>
      <c r="O2358" s="14" t="s">
        <v>1358</v>
      </c>
      <c r="P2358" s="15" t="s">
        <v>3309</v>
      </c>
      <c r="Q2358" s="2">
        <v>9</v>
      </c>
      <c r="R2358" s="2">
        <v>3405</v>
      </c>
    </row>
    <row r="2359" spans="14:18" ht="15.75" thickBot="1" x14ac:dyDescent="0.3">
      <c r="N2359" s="25" t="s">
        <v>54</v>
      </c>
      <c r="O2359" s="14" t="s">
        <v>1358</v>
      </c>
      <c r="P2359" s="15" t="s">
        <v>3310</v>
      </c>
      <c r="Q2359" s="2">
        <v>4</v>
      </c>
      <c r="R2359" s="2">
        <v>3299</v>
      </c>
    </row>
    <row r="2360" spans="14:18" ht="15.75" thickBot="1" x14ac:dyDescent="0.3">
      <c r="N2360" s="25" t="s">
        <v>54</v>
      </c>
      <c r="O2360" s="14" t="s">
        <v>1358</v>
      </c>
      <c r="P2360" s="15" t="s">
        <v>3311</v>
      </c>
      <c r="Q2360" s="2">
        <v>9</v>
      </c>
      <c r="R2360" s="2">
        <v>3503</v>
      </c>
    </row>
    <row r="2361" spans="14:18" ht="15.75" thickBot="1" x14ac:dyDescent="0.3">
      <c r="N2361" s="25" t="s">
        <v>54</v>
      </c>
      <c r="O2361" s="14" t="s">
        <v>1358</v>
      </c>
      <c r="P2361" s="15" t="s">
        <v>3312</v>
      </c>
      <c r="Q2361" s="2">
        <v>8</v>
      </c>
      <c r="R2361" s="2">
        <v>3284</v>
      </c>
    </row>
    <row r="2362" spans="14:18" ht="15.75" thickBot="1" x14ac:dyDescent="0.3">
      <c r="N2362" s="25" t="s">
        <v>54</v>
      </c>
      <c r="O2362" s="14" t="s">
        <v>1358</v>
      </c>
      <c r="P2362" s="15" t="s">
        <v>3313</v>
      </c>
      <c r="Q2362" s="2">
        <v>5</v>
      </c>
      <c r="R2362" s="2">
        <v>3352</v>
      </c>
    </row>
    <row r="2363" spans="14:18" ht="15.75" thickBot="1" x14ac:dyDescent="0.3">
      <c r="N2363" s="25" t="s">
        <v>54</v>
      </c>
      <c r="O2363" s="14" t="s">
        <v>1358</v>
      </c>
      <c r="P2363" s="15" t="s">
        <v>3314</v>
      </c>
      <c r="Q2363" s="2">
        <v>3</v>
      </c>
      <c r="R2363" s="2">
        <v>3267</v>
      </c>
    </row>
    <row r="2364" spans="14:18" ht="15.75" thickBot="1" x14ac:dyDescent="0.3">
      <c r="N2364" s="25" t="s">
        <v>54</v>
      </c>
      <c r="O2364" s="14" t="s">
        <v>1358</v>
      </c>
      <c r="P2364" s="15" t="s">
        <v>3315</v>
      </c>
      <c r="Q2364" s="2">
        <v>1</v>
      </c>
      <c r="R2364" s="2">
        <v>3486</v>
      </c>
    </row>
    <row r="2365" spans="14:18" ht="15.75" thickBot="1" x14ac:dyDescent="0.3">
      <c r="N2365" s="25" t="s">
        <v>54</v>
      </c>
      <c r="O2365" s="14" t="s">
        <v>1358</v>
      </c>
      <c r="P2365" s="15" t="s">
        <v>3316</v>
      </c>
      <c r="Q2365" s="2">
        <v>7</v>
      </c>
      <c r="R2365" s="2">
        <v>3387</v>
      </c>
    </row>
    <row r="2366" spans="14:18" ht="15.75" thickBot="1" x14ac:dyDescent="0.3">
      <c r="N2366" s="25" t="s">
        <v>54</v>
      </c>
      <c r="O2366" s="14" t="s">
        <v>1358</v>
      </c>
      <c r="P2366" s="15" t="s">
        <v>3317</v>
      </c>
      <c r="Q2366" s="2">
        <v>9</v>
      </c>
      <c r="R2366" s="2">
        <v>3488</v>
      </c>
    </row>
    <row r="2367" spans="14:18" ht="15.75" thickBot="1" x14ac:dyDescent="0.3">
      <c r="N2367" s="25" t="s">
        <v>54</v>
      </c>
      <c r="O2367" s="14" t="s">
        <v>1358</v>
      </c>
      <c r="P2367" s="15" t="s">
        <v>3318</v>
      </c>
      <c r="Q2367" s="2">
        <v>5</v>
      </c>
      <c r="R2367" s="2">
        <v>3492</v>
      </c>
    </row>
    <row r="2368" spans="14:18" ht="15.75" thickBot="1" x14ac:dyDescent="0.3">
      <c r="N2368" s="25" t="s">
        <v>54</v>
      </c>
      <c r="O2368" s="14" t="s">
        <v>1358</v>
      </c>
      <c r="P2368" s="15" t="s">
        <v>3319</v>
      </c>
      <c r="Q2368" s="2">
        <v>7</v>
      </c>
      <c r="R2368" s="2">
        <v>3472</v>
      </c>
    </row>
    <row r="2369" spans="14:18" ht="15.75" thickBot="1" x14ac:dyDescent="0.3">
      <c r="N2369" s="25" t="s">
        <v>54</v>
      </c>
      <c r="O2369" s="14" t="s">
        <v>1358</v>
      </c>
      <c r="P2369" s="15" t="s">
        <v>3320</v>
      </c>
      <c r="Q2369" s="2">
        <v>2</v>
      </c>
      <c r="R2369" s="2">
        <v>3493</v>
      </c>
    </row>
    <row r="2370" spans="14:18" ht="15.75" thickBot="1" x14ac:dyDescent="0.3">
      <c r="N2370" s="25" t="s">
        <v>54</v>
      </c>
      <c r="O2370" s="14" t="s">
        <v>1358</v>
      </c>
      <c r="P2370" s="15" t="s">
        <v>3321</v>
      </c>
      <c r="Q2370" s="2">
        <v>5</v>
      </c>
      <c r="R2370" s="2">
        <v>3317</v>
      </c>
    </row>
    <row r="2371" spans="14:18" ht="15.75" thickBot="1" x14ac:dyDescent="0.3">
      <c r="N2371" s="25" t="s">
        <v>54</v>
      </c>
      <c r="O2371" s="14" t="s">
        <v>1358</v>
      </c>
      <c r="P2371" s="15" t="s">
        <v>3322</v>
      </c>
      <c r="Q2371" s="2">
        <v>6</v>
      </c>
      <c r="R2371" s="2">
        <v>3328</v>
      </c>
    </row>
    <row r="2372" spans="14:18" ht="15.75" thickBot="1" x14ac:dyDescent="0.3">
      <c r="N2372" s="25" t="s">
        <v>54</v>
      </c>
      <c r="O2372" s="14" t="s">
        <v>1358</v>
      </c>
      <c r="P2372" s="15" t="s">
        <v>3323</v>
      </c>
      <c r="Q2372" s="2">
        <v>6</v>
      </c>
      <c r="R2372" s="2">
        <v>3393</v>
      </c>
    </row>
    <row r="2373" spans="14:18" ht="15.75" thickBot="1" x14ac:dyDescent="0.3">
      <c r="N2373" s="25" t="s">
        <v>54</v>
      </c>
      <c r="O2373" s="14" t="s">
        <v>1358</v>
      </c>
      <c r="P2373" s="15" t="s">
        <v>3324</v>
      </c>
      <c r="Q2373" s="2">
        <v>6</v>
      </c>
      <c r="R2373" s="2">
        <v>5752</v>
      </c>
    </row>
    <row r="2374" spans="14:18" ht="15.75" thickBot="1" x14ac:dyDescent="0.3">
      <c r="N2374" s="25" t="s">
        <v>54</v>
      </c>
      <c r="O2374" s="14" t="s">
        <v>1358</v>
      </c>
      <c r="P2374" s="15" t="s">
        <v>3325</v>
      </c>
      <c r="Q2374" s="2">
        <v>5</v>
      </c>
      <c r="R2374" s="2">
        <v>3290</v>
      </c>
    </row>
    <row r="2375" spans="14:18" ht="15.75" thickBot="1" x14ac:dyDescent="0.3">
      <c r="N2375" s="25" t="s">
        <v>54</v>
      </c>
      <c r="O2375" s="14" t="s">
        <v>1358</v>
      </c>
      <c r="P2375" s="15" t="s">
        <v>3326</v>
      </c>
      <c r="Q2375" s="2">
        <v>4</v>
      </c>
      <c r="R2375" s="2">
        <v>3298</v>
      </c>
    </row>
    <row r="2376" spans="14:18" ht="15.75" thickBot="1" x14ac:dyDescent="0.3">
      <c r="N2376" s="25" t="s">
        <v>54</v>
      </c>
      <c r="O2376" s="14" t="s">
        <v>1358</v>
      </c>
      <c r="P2376" s="15" t="s">
        <v>3327</v>
      </c>
      <c r="Q2376" s="2">
        <v>6</v>
      </c>
      <c r="R2376" s="2">
        <v>3273</v>
      </c>
    </row>
    <row r="2377" spans="14:18" ht="15.75" thickBot="1" x14ac:dyDescent="0.3">
      <c r="N2377" s="25" t="s">
        <v>54</v>
      </c>
      <c r="O2377" s="14" t="s">
        <v>1358</v>
      </c>
      <c r="P2377" s="15" t="s">
        <v>3328</v>
      </c>
      <c r="Q2377" s="2">
        <v>8</v>
      </c>
      <c r="R2377" s="2">
        <v>3391</v>
      </c>
    </row>
    <row r="2378" spans="14:18" ht="15.75" thickBot="1" x14ac:dyDescent="0.3">
      <c r="N2378" s="25" t="s">
        <v>54</v>
      </c>
      <c r="O2378" s="14" t="s">
        <v>1358</v>
      </c>
      <c r="P2378" s="15" t="s">
        <v>3329</v>
      </c>
      <c r="Q2378" s="2">
        <v>4</v>
      </c>
      <c r="R2378" s="2">
        <v>3280</v>
      </c>
    </row>
    <row r="2379" spans="14:18" ht="15.75" thickBot="1" x14ac:dyDescent="0.3">
      <c r="N2379" s="25" t="s">
        <v>54</v>
      </c>
      <c r="O2379" s="14" t="s">
        <v>1358</v>
      </c>
      <c r="P2379" s="15" t="s">
        <v>3330</v>
      </c>
      <c r="Q2379" s="2">
        <v>7</v>
      </c>
      <c r="R2379" s="2">
        <v>3446</v>
      </c>
    </row>
    <row r="2380" spans="14:18" ht="15.75" thickBot="1" x14ac:dyDescent="0.3">
      <c r="N2380" s="25" t="s">
        <v>54</v>
      </c>
      <c r="O2380" s="14" t="s">
        <v>1358</v>
      </c>
      <c r="P2380" s="15" t="s">
        <v>3331</v>
      </c>
      <c r="Q2380" s="2">
        <v>3</v>
      </c>
      <c r="R2380" s="2">
        <v>3513</v>
      </c>
    </row>
    <row r="2381" spans="14:18" ht="15.75" thickBot="1" x14ac:dyDescent="0.3">
      <c r="N2381" s="25" t="s">
        <v>54</v>
      </c>
      <c r="O2381" s="14" t="s">
        <v>1358</v>
      </c>
      <c r="P2381" s="15" t="s">
        <v>3332</v>
      </c>
      <c r="Q2381" s="2">
        <v>2</v>
      </c>
      <c r="R2381" s="2">
        <v>3484</v>
      </c>
    </row>
    <row r="2382" spans="14:18" ht="15.75" thickBot="1" x14ac:dyDescent="0.3">
      <c r="N2382" s="25" t="s">
        <v>54</v>
      </c>
      <c r="O2382" s="14" t="s">
        <v>1358</v>
      </c>
      <c r="P2382" s="15" t="s">
        <v>3333</v>
      </c>
      <c r="Q2382" s="2">
        <v>5</v>
      </c>
      <c r="R2382" s="2">
        <v>3428</v>
      </c>
    </row>
    <row r="2383" spans="14:18" ht="15.75" thickBot="1" x14ac:dyDescent="0.3">
      <c r="N2383" s="25" t="s">
        <v>54</v>
      </c>
      <c r="O2383" s="14" t="s">
        <v>1358</v>
      </c>
      <c r="P2383" s="15" t="s">
        <v>3334</v>
      </c>
      <c r="Q2383" s="2">
        <v>4</v>
      </c>
      <c r="R2383" s="2">
        <v>3515</v>
      </c>
    </row>
    <row r="2384" spans="14:18" ht="15.75" thickBot="1" x14ac:dyDescent="0.3">
      <c r="N2384" s="25" t="s">
        <v>54</v>
      </c>
      <c r="O2384" s="14" t="s">
        <v>1358</v>
      </c>
      <c r="P2384" s="15" t="s">
        <v>3335</v>
      </c>
      <c r="Q2384" s="2">
        <v>9</v>
      </c>
      <c r="R2384" s="2">
        <v>3505</v>
      </c>
    </row>
    <row r="2385" spans="14:18" ht="15.75" thickBot="1" x14ac:dyDescent="0.3">
      <c r="N2385" s="25" t="s">
        <v>54</v>
      </c>
      <c r="O2385" s="14" t="s">
        <v>1358</v>
      </c>
      <c r="P2385" s="15" t="s">
        <v>3336</v>
      </c>
      <c r="Q2385" s="2">
        <v>9</v>
      </c>
      <c r="R2385" s="2">
        <v>3368</v>
      </c>
    </row>
    <row r="2386" spans="14:18" ht="15.75" thickBot="1" x14ac:dyDescent="0.3">
      <c r="N2386" s="25" t="s">
        <v>54</v>
      </c>
      <c r="O2386" s="14" t="s">
        <v>1358</v>
      </c>
      <c r="P2386" s="15" t="s">
        <v>3337</v>
      </c>
      <c r="Q2386" s="2">
        <v>9</v>
      </c>
      <c r="R2386" s="2">
        <v>3495</v>
      </c>
    </row>
    <row r="2387" spans="14:18" ht="15.75" thickBot="1" x14ac:dyDescent="0.3">
      <c r="N2387" s="25" t="s">
        <v>54</v>
      </c>
      <c r="O2387" s="14" t="s">
        <v>1358</v>
      </c>
      <c r="P2387" s="15" t="s">
        <v>3338</v>
      </c>
      <c r="Q2387" s="2">
        <v>1</v>
      </c>
      <c r="R2387" s="2">
        <v>3408</v>
      </c>
    </row>
    <row r="2388" spans="14:18" ht="15.75" thickBot="1" x14ac:dyDescent="0.3">
      <c r="N2388" s="25" t="s">
        <v>54</v>
      </c>
      <c r="O2388" s="14" t="s">
        <v>1358</v>
      </c>
      <c r="P2388" s="15" t="s">
        <v>3339</v>
      </c>
      <c r="Q2388" s="2">
        <v>1</v>
      </c>
      <c r="R2388" s="2">
        <v>3406</v>
      </c>
    </row>
    <row r="2389" spans="14:18" ht="15.75" thickBot="1" x14ac:dyDescent="0.3">
      <c r="N2389" s="25" t="s">
        <v>54</v>
      </c>
      <c r="O2389" s="14" t="s">
        <v>1358</v>
      </c>
      <c r="P2389" s="15" t="s">
        <v>3340</v>
      </c>
      <c r="Q2389" s="2">
        <v>2</v>
      </c>
      <c r="R2389" s="2">
        <v>3279</v>
      </c>
    </row>
    <row r="2390" spans="14:18" ht="15.75" thickBot="1" x14ac:dyDescent="0.3">
      <c r="N2390" s="25" t="s">
        <v>54</v>
      </c>
      <c r="O2390" s="14" t="s">
        <v>1358</v>
      </c>
      <c r="P2390" s="15" t="s">
        <v>3341</v>
      </c>
      <c r="Q2390" s="2">
        <v>9</v>
      </c>
      <c r="R2390" s="2">
        <v>3389</v>
      </c>
    </row>
    <row r="2391" spans="14:18" ht="15.75" thickBot="1" x14ac:dyDescent="0.3">
      <c r="N2391" s="25" t="s">
        <v>54</v>
      </c>
      <c r="O2391" s="14" t="s">
        <v>1358</v>
      </c>
      <c r="P2391" s="15" t="s">
        <v>3342</v>
      </c>
      <c r="Q2391" s="2">
        <v>4</v>
      </c>
      <c r="R2391" s="2">
        <v>3441</v>
      </c>
    </row>
    <row r="2392" spans="14:18" ht="15.75" thickBot="1" x14ac:dyDescent="0.3">
      <c r="N2392" s="25" t="s">
        <v>54</v>
      </c>
      <c r="O2392" s="14" t="s">
        <v>1358</v>
      </c>
      <c r="P2392" s="15" t="s">
        <v>3343</v>
      </c>
      <c r="Q2392" s="2">
        <v>4</v>
      </c>
      <c r="R2392" s="2">
        <v>5882</v>
      </c>
    </row>
    <row r="2393" spans="14:18" ht="15.75" thickBot="1" x14ac:dyDescent="0.3">
      <c r="N2393" s="25" t="s">
        <v>54</v>
      </c>
      <c r="O2393" s="14" t="s">
        <v>1358</v>
      </c>
      <c r="P2393" s="15" t="s">
        <v>3344</v>
      </c>
      <c r="Q2393" s="2">
        <v>7</v>
      </c>
      <c r="R2393" s="2">
        <v>6350</v>
      </c>
    </row>
    <row r="2394" spans="14:18" ht="15.75" thickBot="1" x14ac:dyDescent="0.3">
      <c r="N2394" s="25" t="s">
        <v>54</v>
      </c>
      <c r="O2394" s="14" t="s">
        <v>1358</v>
      </c>
      <c r="P2394" s="15" t="s">
        <v>3345</v>
      </c>
      <c r="Q2394" s="2">
        <v>2</v>
      </c>
      <c r="R2394" s="2">
        <v>5316</v>
      </c>
    </row>
    <row r="2395" spans="14:18" ht="15.75" thickBot="1" x14ac:dyDescent="0.3">
      <c r="N2395" s="25" t="s">
        <v>54</v>
      </c>
      <c r="O2395" s="14" t="s">
        <v>1358</v>
      </c>
      <c r="P2395" s="15" t="s">
        <v>3346</v>
      </c>
      <c r="Q2395" s="2">
        <v>9</v>
      </c>
      <c r="R2395" s="2">
        <v>4131</v>
      </c>
    </row>
    <row r="2396" spans="14:18" ht="15.75" thickBot="1" x14ac:dyDescent="0.3">
      <c r="N2396" s="25" t="s">
        <v>54</v>
      </c>
      <c r="O2396" s="14" t="s">
        <v>1358</v>
      </c>
      <c r="P2396" s="15" t="s">
        <v>3347</v>
      </c>
      <c r="Q2396" s="2">
        <v>6</v>
      </c>
      <c r="R2396" s="2">
        <v>4137</v>
      </c>
    </row>
    <row r="2397" spans="14:18" ht="15.75" thickBot="1" x14ac:dyDescent="0.3">
      <c r="N2397" s="25" t="s">
        <v>54</v>
      </c>
      <c r="O2397" s="14" t="s">
        <v>1358</v>
      </c>
      <c r="P2397" s="15" t="s">
        <v>3348</v>
      </c>
      <c r="Q2397" s="2">
        <v>4</v>
      </c>
      <c r="R2397" s="2">
        <v>5295</v>
      </c>
    </row>
    <row r="2398" spans="14:18" ht="15.75" thickBot="1" x14ac:dyDescent="0.3">
      <c r="N2398" s="25" t="s">
        <v>54</v>
      </c>
      <c r="O2398" s="14" t="s">
        <v>1358</v>
      </c>
      <c r="P2398" s="15" t="s">
        <v>3349</v>
      </c>
      <c r="Q2398" s="2">
        <v>2</v>
      </c>
      <c r="R2398" s="2">
        <v>4134</v>
      </c>
    </row>
    <row r="2399" spans="14:18" ht="15.75" thickBot="1" x14ac:dyDescent="0.3">
      <c r="N2399" s="25" t="s">
        <v>54</v>
      </c>
      <c r="O2399" s="14" t="s">
        <v>1358</v>
      </c>
      <c r="P2399" s="15" t="s">
        <v>3350</v>
      </c>
      <c r="Q2399" s="2">
        <v>5</v>
      </c>
      <c r="R2399" s="2">
        <v>4132</v>
      </c>
    </row>
    <row r="2400" spans="14:18" ht="15.75" thickBot="1" x14ac:dyDescent="0.3">
      <c r="N2400" s="25" t="s">
        <v>54</v>
      </c>
      <c r="O2400" s="14" t="s">
        <v>1358</v>
      </c>
      <c r="P2400" s="15" t="s">
        <v>3351</v>
      </c>
      <c r="Q2400" s="2">
        <v>8</v>
      </c>
      <c r="R2400" s="2">
        <v>6103</v>
      </c>
    </row>
    <row r="2401" spans="14:18" ht="15.75" thickBot="1" x14ac:dyDescent="0.3">
      <c r="N2401" s="25" t="s">
        <v>54</v>
      </c>
      <c r="O2401" s="14" t="s">
        <v>1358</v>
      </c>
      <c r="P2401" s="15" t="s">
        <v>3352</v>
      </c>
      <c r="Q2401" s="2">
        <v>2</v>
      </c>
      <c r="R2401" s="2">
        <v>4128</v>
      </c>
    </row>
    <row r="2402" spans="14:18" ht="15.75" thickBot="1" x14ac:dyDescent="0.3">
      <c r="N2402" s="25" t="s">
        <v>54</v>
      </c>
      <c r="O2402" s="14" t="s">
        <v>1358</v>
      </c>
      <c r="P2402" s="15" t="s">
        <v>3353</v>
      </c>
      <c r="Q2402" s="2">
        <v>6</v>
      </c>
      <c r="R2402" s="2">
        <v>4130</v>
      </c>
    </row>
    <row r="2403" spans="14:18" ht="15.75" thickBot="1" x14ac:dyDescent="0.3">
      <c r="N2403" s="25" t="s">
        <v>54</v>
      </c>
      <c r="O2403" s="14" t="s">
        <v>1358</v>
      </c>
      <c r="P2403" s="15" t="s">
        <v>3354</v>
      </c>
      <c r="Q2403" s="2">
        <v>2</v>
      </c>
      <c r="R2403" s="2">
        <v>5895</v>
      </c>
    </row>
    <row r="2404" spans="14:18" ht="15.75" thickBot="1" x14ac:dyDescent="0.3">
      <c r="N2404" s="25" t="s">
        <v>54</v>
      </c>
      <c r="O2404" s="14" t="s">
        <v>1358</v>
      </c>
      <c r="P2404" s="15" t="s">
        <v>3355</v>
      </c>
      <c r="Q2404" s="2">
        <v>5</v>
      </c>
      <c r="R2404" s="2">
        <v>5170</v>
      </c>
    </row>
    <row r="2405" spans="14:18" ht="15.75" thickBot="1" x14ac:dyDescent="0.3">
      <c r="N2405" s="25" t="s">
        <v>54</v>
      </c>
      <c r="O2405" s="14" t="s">
        <v>1358</v>
      </c>
      <c r="P2405" s="15" t="s">
        <v>3356</v>
      </c>
      <c r="Q2405" s="2">
        <v>8</v>
      </c>
      <c r="R2405" s="2">
        <v>5173</v>
      </c>
    </row>
    <row r="2406" spans="14:18" ht="15.75" thickBot="1" x14ac:dyDescent="0.3">
      <c r="N2406" s="25" t="s">
        <v>54</v>
      </c>
      <c r="O2406" s="14" t="s">
        <v>1358</v>
      </c>
      <c r="P2406" s="15" t="s">
        <v>3357</v>
      </c>
      <c r="Q2406" s="2">
        <v>8</v>
      </c>
      <c r="R2406" s="2">
        <v>5662</v>
      </c>
    </row>
    <row r="2407" spans="14:18" ht="15.75" thickBot="1" x14ac:dyDescent="0.3">
      <c r="N2407" s="25" t="s">
        <v>54</v>
      </c>
      <c r="O2407" s="14" t="s">
        <v>1358</v>
      </c>
      <c r="P2407" s="15" t="s">
        <v>3358</v>
      </c>
      <c r="Q2407" s="2">
        <v>8</v>
      </c>
      <c r="R2407" s="2">
        <v>5846</v>
      </c>
    </row>
    <row r="2408" spans="14:18" ht="15.75" thickBot="1" x14ac:dyDescent="0.3">
      <c r="N2408" s="25" t="s">
        <v>54</v>
      </c>
      <c r="O2408" s="14" t="s">
        <v>1358</v>
      </c>
      <c r="P2408" s="15" t="s">
        <v>3359</v>
      </c>
      <c r="Q2408" s="2">
        <v>5</v>
      </c>
      <c r="R2408" s="2">
        <v>5847</v>
      </c>
    </row>
    <row r="2409" spans="14:18" ht="15.75" thickBot="1" x14ac:dyDescent="0.3">
      <c r="N2409" s="25" t="s">
        <v>54</v>
      </c>
      <c r="O2409" s="14" t="s">
        <v>1358</v>
      </c>
      <c r="P2409" s="15" t="s">
        <v>3360</v>
      </c>
      <c r="Q2409" s="2">
        <v>4</v>
      </c>
      <c r="R2409" s="2">
        <v>5972</v>
      </c>
    </row>
    <row r="2410" spans="14:18" ht="15.75" thickBot="1" x14ac:dyDescent="0.3">
      <c r="N2410" s="25" t="s">
        <v>54</v>
      </c>
      <c r="O2410" s="14" t="s">
        <v>1358</v>
      </c>
      <c r="P2410" s="15" t="s">
        <v>3361</v>
      </c>
      <c r="Q2410" s="2">
        <v>8</v>
      </c>
      <c r="R2410" s="2">
        <v>4129</v>
      </c>
    </row>
    <row r="2411" spans="14:18" ht="15.75" thickBot="1" x14ac:dyDescent="0.3">
      <c r="N2411" s="25" t="s">
        <v>54</v>
      </c>
      <c r="O2411" s="14" t="s">
        <v>1358</v>
      </c>
      <c r="P2411" s="15" t="s">
        <v>3362</v>
      </c>
      <c r="Q2411" s="2">
        <v>9</v>
      </c>
      <c r="R2411" s="2">
        <v>5567</v>
      </c>
    </row>
    <row r="2412" spans="14:18" ht="15.75" thickBot="1" x14ac:dyDescent="0.3">
      <c r="N2412" s="25" t="s">
        <v>54</v>
      </c>
      <c r="O2412" s="14" t="s">
        <v>1358</v>
      </c>
      <c r="P2412" s="15" t="s">
        <v>3363</v>
      </c>
      <c r="Q2412" s="2">
        <v>9</v>
      </c>
      <c r="R2412" s="2">
        <v>4890</v>
      </c>
    </row>
    <row r="2413" spans="14:18" ht="15.75" thickBot="1" x14ac:dyDescent="0.3">
      <c r="N2413" s="25" t="s">
        <v>54</v>
      </c>
      <c r="O2413" s="14" t="s">
        <v>1358</v>
      </c>
      <c r="P2413" s="15" t="s">
        <v>3364</v>
      </c>
      <c r="Q2413" s="2">
        <v>1</v>
      </c>
      <c r="R2413" s="2">
        <v>4889</v>
      </c>
    </row>
    <row r="2414" spans="14:18" ht="15.75" thickBot="1" x14ac:dyDescent="0.3">
      <c r="N2414" s="25" t="s">
        <v>54</v>
      </c>
      <c r="O2414" s="14" t="s">
        <v>1358</v>
      </c>
      <c r="P2414" s="15" t="s">
        <v>3365</v>
      </c>
      <c r="Q2414" s="2">
        <v>4</v>
      </c>
      <c r="R2414" s="2">
        <v>5706</v>
      </c>
    </row>
    <row r="2415" spans="14:18" ht="15.75" thickBot="1" x14ac:dyDescent="0.3">
      <c r="N2415" s="25" t="s">
        <v>54</v>
      </c>
      <c r="O2415" s="14" t="s">
        <v>1358</v>
      </c>
      <c r="P2415" s="15" t="s">
        <v>3366</v>
      </c>
      <c r="Q2415" s="2">
        <v>1</v>
      </c>
      <c r="R2415" s="2">
        <v>6617</v>
      </c>
    </row>
    <row r="2416" spans="14:18" ht="15.75" thickBot="1" x14ac:dyDescent="0.3">
      <c r="N2416" s="25" t="s">
        <v>54</v>
      </c>
      <c r="O2416" s="14" t="s">
        <v>1358</v>
      </c>
      <c r="P2416" s="15" t="s">
        <v>3367</v>
      </c>
      <c r="Q2416" s="2">
        <v>1</v>
      </c>
      <c r="R2416" s="2">
        <v>5034</v>
      </c>
    </row>
    <row r="2417" spans="14:18" ht="15.75" thickBot="1" x14ac:dyDescent="0.3">
      <c r="N2417" s="25" t="s">
        <v>54</v>
      </c>
      <c r="O2417" s="14" t="s">
        <v>1358</v>
      </c>
      <c r="P2417" s="15" t="s">
        <v>3368</v>
      </c>
      <c r="Q2417" s="2">
        <v>1</v>
      </c>
      <c r="R2417" s="2">
        <v>5263</v>
      </c>
    </row>
    <row r="2418" spans="14:18" ht="15.75" thickBot="1" x14ac:dyDescent="0.3">
      <c r="N2418" s="25" t="s">
        <v>54</v>
      </c>
      <c r="O2418" s="14" t="s">
        <v>1358</v>
      </c>
      <c r="P2418" s="15" t="s">
        <v>3369</v>
      </c>
      <c r="Q2418" s="2">
        <v>7</v>
      </c>
      <c r="R2418" s="2">
        <v>5683</v>
      </c>
    </row>
    <row r="2419" spans="14:18" ht="15.75" thickBot="1" x14ac:dyDescent="0.3">
      <c r="N2419" s="25" t="s">
        <v>54</v>
      </c>
      <c r="O2419" s="14" t="s">
        <v>3370</v>
      </c>
      <c r="P2419" s="15" t="s">
        <v>3371</v>
      </c>
      <c r="Q2419" s="2">
        <v>2</v>
      </c>
      <c r="R2419" s="2">
        <v>4186</v>
      </c>
    </row>
    <row r="2420" spans="14:18" ht="15.75" thickBot="1" x14ac:dyDescent="0.3">
      <c r="N2420" s="25" t="s">
        <v>54</v>
      </c>
      <c r="O2420" s="14" t="s">
        <v>3370</v>
      </c>
      <c r="P2420" s="15" t="s">
        <v>3372</v>
      </c>
      <c r="Q2420" s="2">
        <v>3</v>
      </c>
      <c r="R2420" s="2">
        <v>4188</v>
      </c>
    </row>
    <row r="2421" spans="14:18" ht="15.75" thickBot="1" x14ac:dyDescent="0.3">
      <c r="N2421" s="25" t="s">
        <v>54</v>
      </c>
      <c r="O2421" s="14" t="s">
        <v>3370</v>
      </c>
      <c r="P2421" s="15" t="s">
        <v>3373</v>
      </c>
      <c r="Q2421" s="2">
        <v>1</v>
      </c>
      <c r="R2421" s="2">
        <v>6252</v>
      </c>
    </row>
    <row r="2422" spans="14:18" ht="15.75" thickBot="1" x14ac:dyDescent="0.3">
      <c r="N2422" s="25" t="s">
        <v>54</v>
      </c>
      <c r="O2422" s="14" t="s">
        <v>3370</v>
      </c>
      <c r="P2422" s="15" t="s">
        <v>3374</v>
      </c>
      <c r="Q2422" s="2">
        <v>2</v>
      </c>
      <c r="R2422" s="2">
        <v>1812</v>
      </c>
    </row>
    <row r="2423" spans="14:18" ht="15.75" thickBot="1" x14ac:dyDescent="0.3">
      <c r="N2423" s="25" t="s">
        <v>54</v>
      </c>
      <c r="O2423" s="14" t="s">
        <v>3370</v>
      </c>
      <c r="P2423" s="15" t="s">
        <v>3375</v>
      </c>
      <c r="Q2423" s="2">
        <v>1</v>
      </c>
      <c r="R2423" s="2">
        <v>1741</v>
      </c>
    </row>
    <row r="2424" spans="14:18" ht="15.75" thickBot="1" x14ac:dyDescent="0.3">
      <c r="N2424" s="25" t="s">
        <v>54</v>
      </c>
      <c r="O2424" s="14" t="s">
        <v>3370</v>
      </c>
      <c r="P2424" s="15" t="s">
        <v>3376</v>
      </c>
      <c r="Q2424" s="2">
        <v>1</v>
      </c>
      <c r="R2424" s="2">
        <v>1834</v>
      </c>
    </row>
    <row r="2425" spans="14:18" ht="15.75" thickBot="1" x14ac:dyDescent="0.3">
      <c r="N2425" s="25" t="s">
        <v>54</v>
      </c>
      <c r="O2425" s="14" t="s">
        <v>3370</v>
      </c>
      <c r="P2425" s="15" t="s">
        <v>3377</v>
      </c>
      <c r="Q2425" s="2">
        <v>3</v>
      </c>
      <c r="R2425" s="2">
        <v>1747</v>
      </c>
    </row>
    <row r="2426" spans="14:18" ht="15.75" thickBot="1" x14ac:dyDescent="0.3">
      <c r="N2426" s="25" t="s">
        <v>54</v>
      </c>
      <c r="O2426" s="14" t="s">
        <v>3370</v>
      </c>
      <c r="P2426" s="15" t="s">
        <v>3378</v>
      </c>
      <c r="Q2426" s="2">
        <v>3</v>
      </c>
      <c r="R2426" s="2">
        <v>1745</v>
      </c>
    </row>
    <row r="2427" spans="14:18" ht="15.75" thickBot="1" x14ac:dyDescent="0.3">
      <c r="N2427" s="25" t="s">
        <v>54</v>
      </c>
      <c r="O2427" s="14" t="s">
        <v>3370</v>
      </c>
      <c r="P2427" s="15" t="s">
        <v>3379</v>
      </c>
      <c r="Q2427" s="2">
        <v>3</v>
      </c>
      <c r="R2427" s="2">
        <v>487</v>
      </c>
    </row>
    <row r="2428" spans="14:18" ht="15.75" thickBot="1" x14ac:dyDescent="0.3">
      <c r="N2428" s="25" t="s">
        <v>54</v>
      </c>
      <c r="O2428" s="14" t="s">
        <v>3370</v>
      </c>
      <c r="P2428" s="15" t="s">
        <v>3380</v>
      </c>
      <c r="Q2428" s="2">
        <v>3</v>
      </c>
      <c r="R2428" s="2">
        <v>1895</v>
      </c>
    </row>
    <row r="2429" spans="14:18" ht="15.75" thickBot="1" x14ac:dyDescent="0.3">
      <c r="N2429" s="25" t="s">
        <v>54</v>
      </c>
      <c r="O2429" s="14" t="s">
        <v>3370</v>
      </c>
      <c r="P2429" s="15" t="s">
        <v>3381</v>
      </c>
      <c r="Q2429" s="2">
        <v>3</v>
      </c>
      <c r="R2429" s="2">
        <v>1766</v>
      </c>
    </row>
    <row r="2430" spans="14:18" ht="15.75" thickBot="1" x14ac:dyDescent="0.3">
      <c r="N2430" s="25" t="s">
        <v>54</v>
      </c>
      <c r="O2430" s="14" t="s">
        <v>3370</v>
      </c>
      <c r="P2430" s="15" t="s">
        <v>3382</v>
      </c>
      <c r="Q2430" s="2">
        <v>1</v>
      </c>
      <c r="R2430" s="2">
        <v>1810</v>
      </c>
    </row>
    <row r="2431" spans="14:18" ht="15.75" thickBot="1" x14ac:dyDescent="0.3">
      <c r="N2431" s="25" t="s">
        <v>54</v>
      </c>
      <c r="O2431" s="14" t="s">
        <v>3370</v>
      </c>
      <c r="P2431" s="15" t="s">
        <v>3383</v>
      </c>
      <c r="Q2431" s="2">
        <v>2</v>
      </c>
      <c r="R2431" s="2">
        <v>1791</v>
      </c>
    </row>
    <row r="2432" spans="14:18" ht="15.75" thickBot="1" x14ac:dyDescent="0.3">
      <c r="N2432" s="25" t="s">
        <v>54</v>
      </c>
      <c r="O2432" s="14" t="s">
        <v>3370</v>
      </c>
      <c r="P2432" s="15" t="s">
        <v>3384</v>
      </c>
      <c r="Q2432" s="2">
        <v>3</v>
      </c>
      <c r="R2432" s="2">
        <v>1924</v>
      </c>
    </row>
    <row r="2433" spans="14:18" ht="15.75" thickBot="1" x14ac:dyDescent="0.3">
      <c r="N2433" s="25" t="s">
        <v>54</v>
      </c>
      <c r="O2433" s="14" t="s">
        <v>3370</v>
      </c>
      <c r="P2433" s="15" t="s">
        <v>3385</v>
      </c>
      <c r="Q2433" s="2">
        <v>2</v>
      </c>
      <c r="R2433" s="2">
        <v>1795</v>
      </c>
    </row>
    <row r="2434" spans="14:18" ht="15.75" thickBot="1" x14ac:dyDescent="0.3">
      <c r="N2434" s="25" t="s">
        <v>54</v>
      </c>
      <c r="O2434" s="14" t="s">
        <v>3370</v>
      </c>
      <c r="P2434" s="15" t="s">
        <v>3386</v>
      </c>
      <c r="Q2434" s="2">
        <v>1</v>
      </c>
      <c r="R2434" s="2">
        <v>1798</v>
      </c>
    </row>
    <row r="2435" spans="14:18" ht="15.75" thickBot="1" x14ac:dyDescent="0.3">
      <c r="N2435" s="25" t="s">
        <v>54</v>
      </c>
      <c r="O2435" s="14" t="s">
        <v>3370</v>
      </c>
      <c r="P2435" s="15" t="s">
        <v>3387</v>
      </c>
      <c r="Q2435" s="2">
        <v>1</v>
      </c>
      <c r="R2435" s="2">
        <v>1802</v>
      </c>
    </row>
    <row r="2436" spans="14:18" ht="15.75" thickBot="1" x14ac:dyDescent="0.3">
      <c r="N2436" s="25" t="s">
        <v>54</v>
      </c>
      <c r="O2436" s="14" t="s">
        <v>3370</v>
      </c>
      <c r="P2436" s="15" t="s">
        <v>3388</v>
      </c>
      <c r="Q2436" s="2">
        <v>2</v>
      </c>
      <c r="R2436" s="2">
        <v>1734</v>
      </c>
    </row>
    <row r="2437" spans="14:18" ht="15.75" thickBot="1" x14ac:dyDescent="0.3">
      <c r="N2437" s="25" t="s">
        <v>54</v>
      </c>
      <c r="O2437" s="14" t="s">
        <v>3370</v>
      </c>
      <c r="P2437" s="15" t="s">
        <v>3389</v>
      </c>
      <c r="Q2437" s="2">
        <v>1</v>
      </c>
      <c r="R2437" s="2">
        <v>6555</v>
      </c>
    </row>
    <row r="2438" spans="14:18" ht="15.75" thickBot="1" x14ac:dyDescent="0.3">
      <c r="N2438" s="25" t="s">
        <v>54</v>
      </c>
      <c r="O2438" s="14" t="s">
        <v>3370</v>
      </c>
      <c r="P2438" s="15" t="s">
        <v>3390</v>
      </c>
      <c r="Q2438" s="2">
        <v>3</v>
      </c>
      <c r="R2438" s="2">
        <v>1811</v>
      </c>
    </row>
    <row r="2439" spans="14:18" ht="15.75" thickBot="1" x14ac:dyDescent="0.3">
      <c r="N2439" s="25" t="s">
        <v>54</v>
      </c>
      <c r="O2439" s="14" t="s">
        <v>3370</v>
      </c>
      <c r="P2439" s="15" t="s">
        <v>3391</v>
      </c>
      <c r="Q2439" s="2">
        <v>3</v>
      </c>
      <c r="R2439" s="2">
        <v>1903</v>
      </c>
    </row>
    <row r="2440" spans="14:18" ht="15.75" thickBot="1" x14ac:dyDescent="0.3">
      <c r="N2440" s="25" t="s">
        <v>54</v>
      </c>
      <c r="O2440" s="14" t="s">
        <v>3370</v>
      </c>
      <c r="P2440" s="15" t="s">
        <v>3392</v>
      </c>
      <c r="Q2440" s="2">
        <v>3</v>
      </c>
      <c r="R2440" s="2">
        <v>1813</v>
      </c>
    </row>
    <row r="2441" spans="14:18" ht="15.75" thickBot="1" x14ac:dyDescent="0.3">
      <c r="N2441" s="25" t="s">
        <v>54</v>
      </c>
      <c r="O2441" s="14" t="s">
        <v>3370</v>
      </c>
      <c r="P2441" s="15" t="s">
        <v>3393</v>
      </c>
      <c r="Q2441" s="2">
        <v>2</v>
      </c>
      <c r="R2441" s="2">
        <v>1862</v>
      </c>
    </row>
    <row r="2442" spans="14:18" ht="15.75" thickBot="1" x14ac:dyDescent="0.3">
      <c r="N2442" s="25" t="s">
        <v>54</v>
      </c>
      <c r="O2442" s="14" t="s">
        <v>3370</v>
      </c>
      <c r="P2442" s="15" t="s">
        <v>3394</v>
      </c>
      <c r="Q2442" s="2">
        <v>1</v>
      </c>
      <c r="R2442" s="2">
        <v>1815</v>
      </c>
    </row>
    <row r="2443" spans="14:18" ht="15.75" thickBot="1" x14ac:dyDescent="0.3">
      <c r="N2443" s="25" t="s">
        <v>54</v>
      </c>
      <c r="O2443" s="14" t="s">
        <v>3370</v>
      </c>
      <c r="P2443" s="15" t="s">
        <v>3395</v>
      </c>
      <c r="Q2443" s="2">
        <v>2</v>
      </c>
      <c r="R2443" s="2">
        <v>1748</v>
      </c>
    </row>
    <row r="2444" spans="14:18" ht="15.75" thickBot="1" x14ac:dyDescent="0.3">
      <c r="N2444" s="25" t="s">
        <v>54</v>
      </c>
      <c r="O2444" s="14" t="s">
        <v>3370</v>
      </c>
      <c r="P2444" s="15" t="s">
        <v>3396</v>
      </c>
      <c r="Q2444" s="2">
        <v>3</v>
      </c>
      <c r="R2444" s="2">
        <v>495</v>
      </c>
    </row>
    <row r="2445" spans="14:18" ht="15.75" thickBot="1" x14ac:dyDescent="0.3">
      <c r="N2445" s="25" t="s">
        <v>54</v>
      </c>
      <c r="O2445" s="14" t="s">
        <v>3370</v>
      </c>
      <c r="P2445" s="15" t="s">
        <v>3397</v>
      </c>
      <c r="Q2445" s="2">
        <v>2</v>
      </c>
      <c r="R2445" s="2">
        <v>1922</v>
      </c>
    </row>
    <row r="2446" spans="14:18" ht="15.75" thickBot="1" x14ac:dyDescent="0.3">
      <c r="N2446" s="25" t="s">
        <v>54</v>
      </c>
      <c r="O2446" s="14" t="s">
        <v>3370</v>
      </c>
      <c r="P2446" s="15" t="s">
        <v>3398</v>
      </c>
      <c r="Q2446" s="2">
        <v>1</v>
      </c>
      <c r="R2446" s="2">
        <v>1761</v>
      </c>
    </row>
    <row r="2447" spans="14:18" ht="15.75" thickBot="1" x14ac:dyDescent="0.3">
      <c r="N2447" s="25" t="s">
        <v>54</v>
      </c>
      <c r="O2447" s="14" t="s">
        <v>3370</v>
      </c>
      <c r="P2447" s="15" t="s">
        <v>3399</v>
      </c>
      <c r="Q2447" s="2">
        <v>1</v>
      </c>
      <c r="R2447" s="2">
        <v>1733</v>
      </c>
    </row>
    <row r="2448" spans="14:18" ht="15.75" thickBot="1" x14ac:dyDescent="0.3">
      <c r="N2448" s="25" t="s">
        <v>54</v>
      </c>
      <c r="O2448" s="14" t="s">
        <v>3370</v>
      </c>
      <c r="P2448" s="15" t="s">
        <v>3400</v>
      </c>
      <c r="Q2448" s="2">
        <v>2</v>
      </c>
      <c r="R2448" s="2">
        <v>1821</v>
      </c>
    </row>
    <row r="2449" spans="14:18" ht="15.75" thickBot="1" x14ac:dyDescent="0.3">
      <c r="N2449" s="25" t="s">
        <v>54</v>
      </c>
      <c r="O2449" s="14" t="s">
        <v>3370</v>
      </c>
      <c r="P2449" s="15" t="s">
        <v>3401</v>
      </c>
      <c r="Q2449" s="2">
        <v>2</v>
      </c>
      <c r="R2449" s="2">
        <v>1863</v>
      </c>
    </row>
    <row r="2450" spans="14:18" ht="15.75" thickBot="1" x14ac:dyDescent="0.3">
      <c r="N2450" s="25" t="s">
        <v>54</v>
      </c>
      <c r="O2450" s="14" t="s">
        <v>3370</v>
      </c>
      <c r="P2450" s="15" t="s">
        <v>3402</v>
      </c>
      <c r="Q2450" s="2">
        <v>1</v>
      </c>
      <c r="R2450" s="2">
        <v>4556</v>
      </c>
    </row>
    <row r="2451" spans="14:18" ht="15.75" thickBot="1" x14ac:dyDescent="0.3">
      <c r="N2451" s="25" t="s">
        <v>54</v>
      </c>
      <c r="O2451" s="14" t="s">
        <v>3370</v>
      </c>
      <c r="P2451" s="15" t="s">
        <v>3403</v>
      </c>
      <c r="Q2451" s="2">
        <v>1</v>
      </c>
      <c r="R2451" s="2">
        <v>1882</v>
      </c>
    </row>
    <row r="2452" spans="14:18" ht="15.75" thickBot="1" x14ac:dyDescent="0.3">
      <c r="N2452" s="25" t="s">
        <v>54</v>
      </c>
      <c r="O2452" s="14" t="s">
        <v>3370</v>
      </c>
      <c r="P2452" s="15" t="s">
        <v>3404</v>
      </c>
      <c r="Q2452" s="2">
        <v>3</v>
      </c>
      <c r="R2452" s="2">
        <v>1823</v>
      </c>
    </row>
    <row r="2453" spans="14:18" ht="15.75" thickBot="1" x14ac:dyDescent="0.3">
      <c r="N2453" s="25" t="s">
        <v>54</v>
      </c>
      <c r="O2453" s="14" t="s">
        <v>3370</v>
      </c>
      <c r="P2453" s="15" t="s">
        <v>3405</v>
      </c>
      <c r="Q2453" s="2">
        <v>1</v>
      </c>
      <c r="R2453" s="2">
        <v>1735</v>
      </c>
    </row>
    <row r="2454" spans="14:18" ht="15.75" thickBot="1" x14ac:dyDescent="0.3">
      <c r="N2454" s="25" t="s">
        <v>54</v>
      </c>
      <c r="O2454" s="14" t="s">
        <v>3370</v>
      </c>
      <c r="P2454" s="15" t="s">
        <v>3406</v>
      </c>
      <c r="Q2454" s="2">
        <v>3</v>
      </c>
      <c r="R2454" s="2">
        <v>1887</v>
      </c>
    </row>
    <row r="2455" spans="14:18" ht="15.75" thickBot="1" x14ac:dyDescent="0.3">
      <c r="N2455" s="25" t="s">
        <v>54</v>
      </c>
      <c r="O2455" s="14" t="s">
        <v>3370</v>
      </c>
      <c r="P2455" s="15" t="s">
        <v>3407</v>
      </c>
      <c r="Q2455" s="2">
        <v>3</v>
      </c>
      <c r="R2455" s="2">
        <v>4567</v>
      </c>
    </row>
    <row r="2456" spans="14:18" ht="15.75" thickBot="1" x14ac:dyDescent="0.3">
      <c r="N2456" s="25" t="s">
        <v>54</v>
      </c>
      <c r="O2456" s="14" t="s">
        <v>3370</v>
      </c>
      <c r="P2456" s="15" t="s">
        <v>3408</v>
      </c>
      <c r="Q2456" s="2">
        <v>2</v>
      </c>
      <c r="R2456" s="2">
        <v>1789</v>
      </c>
    </row>
    <row r="2457" spans="14:18" ht="15.75" thickBot="1" x14ac:dyDescent="0.3">
      <c r="N2457" s="25" t="s">
        <v>54</v>
      </c>
      <c r="O2457" s="14" t="s">
        <v>3370</v>
      </c>
      <c r="P2457" s="15" t="s">
        <v>3409</v>
      </c>
      <c r="Q2457" s="2">
        <v>2</v>
      </c>
      <c r="R2457" s="2">
        <v>1830</v>
      </c>
    </row>
    <row r="2458" spans="14:18" ht="15.75" thickBot="1" x14ac:dyDescent="0.3">
      <c r="N2458" s="25" t="s">
        <v>54</v>
      </c>
      <c r="O2458" s="14" t="s">
        <v>3370</v>
      </c>
      <c r="P2458" s="15" t="s">
        <v>3410</v>
      </c>
      <c r="Q2458" s="2">
        <v>1</v>
      </c>
      <c r="R2458" s="2">
        <v>1905</v>
      </c>
    </row>
    <row r="2459" spans="14:18" ht="15.75" thickBot="1" x14ac:dyDescent="0.3">
      <c r="N2459" s="25" t="s">
        <v>54</v>
      </c>
      <c r="O2459" s="14" t="s">
        <v>3370</v>
      </c>
      <c r="P2459" s="15" t="s">
        <v>3411</v>
      </c>
      <c r="Q2459" s="2">
        <v>1</v>
      </c>
      <c r="R2459" s="2">
        <v>1832</v>
      </c>
    </row>
    <row r="2460" spans="14:18" ht="15.75" thickBot="1" x14ac:dyDescent="0.3">
      <c r="N2460" s="25" t="s">
        <v>54</v>
      </c>
      <c r="O2460" s="14" t="s">
        <v>3370</v>
      </c>
      <c r="P2460" s="15" t="s">
        <v>3412</v>
      </c>
      <c r="Q2460" s="2">
        <v>3</v>
      </c>
      <c r="R2460" s="2">
        <v>1785</v>
      </c>
    </row>
    <row r="2461" spans="14:18" ht="15.75" thickBot="1" x14ac:dyDescent="0.3">
      <c r="N2461" s="25" t="s">
        <v>54</v>
      </c>
      <c r="O2461" s="14" t="s">
        <v>3370</v>
      </c>
      <c r="P2461" s="15" t="s">
        <v>3413</v>
      </c>
      <c r="Q2461" s="2">
        <v>3</v>
      </c>
      <c r="R2461" s="2">
        <v>540</v>
      </c>
    </row>
    <row r="2462" spans="14:18" ht="15.75" thickBot="1" x14ac:dyDescent="0.3">
      <c r="N2462" s="25" t="s">
        <v>54</v>
      </c>
      <c r="O2462" s="14" t="s">
        <v>3370</v>
      </c>
      <c r="P2462" s="15" t="s">
        <v>3414</v>
      </c>
      <c r="Q2462" s="2">
        <v>2</v>
      </c>
      <c r="R2462" s="2">
        <v>1792</v>
      </c>
    </row>
    <row r="2463" spans="14:18" ht="15.75" thickBot="1" x14ac:dyDescent="0.3">
      <c r="N2463" s="25" t="s">
        <v>54</v>
      </c>
      <c r="O2463" s="14" t="s">
        <v>3370</v>
      </c>
      <c r="P2463" s="15" t="s">
        <v>3415</v>
      </c>
      <c r="Q2463" s="2">
        <v>2</v>
      </c>
      <c r="R2463" s="2">
        <v>1820</v>
      </c>
    </row>
    <row r="2464" spans="14:18" ht="15.75" thickBot="1" x14ac:dyDescent="0.3">
      <c r="N2464" s="25" t="s">
        <v>54</v>
      </c>
      <c r="O2464" s="14" t="s">
        <v>3370</v>
      </c>
      <c r="P2464" s="15" t="s">
        <v>3416</v>
      </c>
      <c r="Q2464" s="2">
        <v>1</v>
      </c>
      <c r="R2464" s="2">
        <v>1757</v>
      </c>
    </row>
    <row r="2465" spans="14:18" ht="15.75" thickBot="1" x14ac:dyDescent="0.3">
      <c r="N2465" s="25" t="s">
        <v>54</v>
      </c>
      <c r="O2465" s="14" t="s">
        <v>3370</v>
      </c>
      <c r="P2465" s="15" t="s">
        <v>3417</v>
      </c>
      <c r="Q2465" s="2">
        <v>2</v>
      </c>
      <c r="R2465" s="2">
        <v>4553</v>
      </c>
    </row>
    <row r="2466" spans="14:18" ht="15.75" thickBot="1" x14ac:dyDescent="0.3">
      <c r="N2466" s="25" t="s">
        <v>54</v>
      </c>
      <c r="O2466" s="14" t="s">
        <v>3370</v>
      </c>
      <c r="P2466" s="15" t="s">
        <v>3418</v>
      </c>
      <c r="Q2466" s="2">
        <v>2</v>
      </c>
      <c r="R2466" s="2">
        <v>1907</v>
      </c>
    </row>
    <row r="2467" spans="14:18" ht="15.75" thickBot="1" x14ac:dyDescent="0.3">
      <c r="N2467" s="25" t="s">
        <v>54</v>
      </c>
      <c r="O2467" s="14" t="s">
        <v>3370</v>
      </c>
      <c r="P2467" s="15" t="s">
        <v>3419</v>
      </c>
      <c r="Q2467" s="2">
        <v>2</v>
      </c>
      <c r="R2467" s="2">
        <v>1867</v>
      </c>
    </row>
    <row r="2468" spans="14:18" ht="15.75" thickBot="1" x14ac:dyDescent="0.3">
      <c r="N2468" s="25" t="s">
        <v>54</v>
      </c>
      <c r="O2468" s="14" t="s">
        <v>3370</v>
      </c>
      <c r="P2468" s="15" t="s">
        <v>3420</v>
      </c>
      <c r="Q2468" s="2">
        <v>3</v>
      </c>
      <c r="R2468" s="2">
        <v>1868</v>
      </c>
    </row>
    <row r="2469" spans="14:18" ht="15.75" thickBot="1" x14ac:dyDescent="0.3">
      <c r="N2469" s="25" t="s">
        <v>54</v>
      </c>
      <c r="O2469" s="14" t="s">
        <v>3370</v>
      </c>
      <c r="P2469" s="15" t="s">
        <v>3421</v>
      </c>
      <c r="Q2469" s="2">
        <v>3</v>
      </c>
      <c r="R2469" s="2">
        <v>1923</v>
      </c>
    </row>
    <row r="2470" spans="14:18" ht="15.75" thickBot="1" x14ac:dyDescent="0.3">
      <c r="N2470" s="25" t="s">
        <v>54</v>
      </c>
      <c r="O2470" s="14" t="s">
        <v>3370</v>
      </c>
      <c r="P2470" s="15" t="s">
        <v>3422</v>
      </c>
      <c r="Q2470" s="2">
        <v>1</v>
      </c>
      <c r="R2470" s="2">
        <v>1736</v>
      </c>
    </row>
    <row r="2471" spans="14:18" ht="15.75" thickBot="1" x14ac:dyDescent="0.3">
      <c r="N2471" s="25" t="s">
        <v>54</v>
      </c>
      <c r="O2471" s="14" t="s">
        <v>3370</v>
      </c>
      <c r="P2471" s="15" t="s">
        <v>3423</v>
      </c>
      <c r="Q2471" s="2">
        <v>1</v>
      </c>
      <c r="R2471" s="2">
        <v>1870</v>
      </c>
    </row>
    <row r="2472" spans="14:18" ht="15.75" thickBot="1" x14ac:dyDescent="0.3">
      <c r="N2472" s="25" t="s">
        <v>54</v>
      </c>
      <c r="O2472" s="14" t="s">
        <v>3370</v>
      </c>
      <c r="P2472" s="15" t="s">
        <v>3424</v>
      </c>
      <c r="Q2472" s="2">
        <v>3</v>
      </c>
      <c r="R2472" s="2">
        <v>1902</v>
      </c>
    </row>
    <row r="2473" spans="14:18" ht="15.75" thickBot="1" x14ac:dyDescent="0.3">
      <c r="N2473" s="25" t="s">
        <v>54</v>
      </c>
      <c r="O2473" s="14" t="s">
        <v>3370</v>
      </c>
      <c r="P2473" s="15" t="s">
        <v>3425</v>
      </c>
      <c r="Q2473" s="2">
        <v>1</v>
      </c>
      <c r="R2473" s="2">
        <v>1746</v>
      </c>
    </row>
    <row r="2474" spans="14:18" ht="15.75" thickBot="1" x14ac:dyDescent="0.3">
      <c r="N2474" s="25" t="s">
        <v>54</v>
      </c>
      <c r="O2474" s="14" t="s">
        <v>3370</v>
      </c>
      <c r="P2474" s="15" t="s">
        <v>3426</v>
      </c>
      <c r="Q2474" s="2">
        <v>1</v>
      </c>
      <c r="R2474" s="2">
        <v>1874</v>
      </c>
    </row>
    <row r="2475" spans="14:18" ht="15.75" thickBot="1" x14ac:dyDescent="0.3">
      <c r="N2475" s="25" t="s">
        <v>54</v>
      </c>
      <c r="O2475" s="14" t="s">
        <v>3370</v>
      </c>
      <c r="P2475" s="15" t="s">
        <v>3427</v>
      </c>
      <c r="Q2475" s="2">
        <v>3</v>
      </c>
      <c r="R2475" s="2">
        <v>1875</v>
      </c>
    </row>
    <row r="2476" spans="14:18" ht="15.75" thickBot="1" x14ac:dyDescent="0.3">
      <c r="N2476" s="25" t="s">
        <v>54</v>
      </c>
      <c r="O2476" s="14" t="s">
        <v>3370</v>
      </c>
      <c r="P2476" s="15" t="s">
        <v>3428</v>
      </c>
      <c r="Q2476" s="2">
        <v>1</v>
      </c>
      <c r="R2476" s="2">
        <v>4963</v>
      </c>
    </row>
    <row r="2477" spans="14:18" ht="15.75" thickBot="1" x14ac:dyDescent="0.3">
      <c r="N2477" s="25" t="s">
        <v>54</v>
      </c>
      <c r="O2477" s="14" t="s">
        <v>3370</v>
      </c>
      <c r="P2477" s="15" t="s">
        <v>3429</v>
      </c>
      <c r="Q2477" s="2">
        <v>1</v>
      </c>
      <c r="R2477" s="2">
        <v>1877</v>
      </c>
    </row>
    <row r="2478" spans="14:18" ht="15.75" thickBot="1" x14ac:dyDescent="0.3">
      <c r="N2478" s="25" t="s">
        <v>54</v>
      </c>
      <c r="O2478" s="14" t="s">
        <v>3370</v>
      </c>
      <c r="P2478" s="15" t="s">
        <v>3430</v>
      </c>
      <c r="Q2478" s="2">
        <v>2</v>
      </c>
      <c r="R2478" s="2">
        <v>1878</v>
      </c>
    </row>
    <row r="2479" spans="14:18" ht="15.75" thickBot="1" x14ac:dyDescent="0.3">
      <c r="N2479" s="25" t="s">
        <v>54</v>
      </c>
      <c r="O2479" s="14" t="s">
        <v>3370</v>
      </c>
      <c r="P2479" s="15" t="s">
        <v>3431</v>
      </c>
      <c r="Q2479" s="2">
        <v>1</v>
      </c>
      <c r="R2479" s="2">
        <v>1881</v>
      </c>
    </row>
    <row r="2480" spans="14:18" ht="15.75" thickBot="1" x14ac:dyDescent="0.3">
      <c r="N2480" s="25" t="s">
        <v>54</v>
      </c>
      <c r="O2480" s="14" t="s">
        <v>3370</v>
      </c>
      <c r="P2480" s="15" t="s">
        <v>3432</v>
      </c>
      <c r="Q2480" s="2">
        <v>3</v>
      </c>
      <c r="R2480" s="2">
        <v>1794</v>
      </c>
    </row>
    <row r="2481" spans="14:18" ht="15.75" thickBot="1" x14ac:dyDescent="0.3">
      <c r="N2481" s="25" t="s">
        <v>54</v>
      </c>
      <c r="O2481" s="14" t="s">
        <v>3370</v>
      </c>
      <c r="P2481" s="15" t="s">
        <v>3433</v>
      </c>
      <c r="Q2481" s="2">
        <v>2</v>
      </c>
      <c r="R2481" s="2">
        <v>1883</v>
      </c>
    </row>
    <row r="2482" spans="14:18" ht="15.75" thickBot="1" x14ac:dyDescent="0.3">
      <c r="N2482" s="25" t="s">
        <v>54</v>
      </c>
      <c r="O2482" s="14" t="s">
        <v>3370</v>
      </c>
      <c r="P2482" s="15" t="s">
        <v>3434</v>
      </c>
      <c r="Q2482" s="2">
        <v>1</v>
      </c>
      <c r="R2482" s="2">
        <v>1742</v>
      </c>
    </row>
    <row r="2483" spans="14:18" ht="15.75" thickBot="1" x14ac:dyDescent="0.3">
      <c r="N2483" s="25" t="s">
        <v>54</v>
      </c>
      <c r="O2483" s="14" t="s">
        <v>3370</v>
      </c>
      <c r="P2483" s="15" t="s">
        <v>3435</v>
      </c>
      <c r="Q2483" s="2">
        <v>1</v>
      </c>
      <c r="R2483" s="2">
        <v>1904</v>
      </c>
    </row>
    <row r="2484" spans="14:18" ht="15.75" thickBot="1" x14ac:dyDescent="0.3">
      <c r="N2484" s="25" t="s">
        <v>54</v>
      </c>
      <c r="O2484" s="14" t="s">
        <v>3370</v>
      </c>
      <c r="P2484" s="15" t="s">
        <v>3436</v>
      </c>
      <c r="Q2484" s="2">
        <v>1</v>
      </c>
      <c r="R2484" s="2">
        <v>1888</v>
      </c>
    </row>
    <row r="2485" spans="14:18" ht="15.75" thickBot="1" x14ac:dyDescent="0.3">
      <c r="N2485" s="25" t="s">
        <v>54</v>
      </c>
      <c r="O2485" s="14" t="s">
        <v>3370</v>
      </c>
      <c r="P2485" s="15" t="s">
        <v>3437</v>
      </c>
      <c r="Q2485" s="2">
        <v>2</v>
      </c>
      <c r="R2485" s="2">
        <v>4964</v>
      </c>
    </row>
    <row r="2486" spans="14:18" ht="15.75" thickBot="1" x14ac:dyDescent="0.3">
      <c r="N2486" s="25" t="s">
        <v>54</v>
      </c>
      <c r="O2486" s="14" t="s">
        <v>3370</v>
      </c>
      <c r="P2486" s="15" t="s">
        <v>3438</v>
      </c>
      <c r="Q2486" s="2">
        <v>3</v>
      </c>
      <c r="R2486" s="2">
        <v>1889</v>
      </c>
    </row>
    <row r="2487" spans="14:18" ht="15.75" thickBot="1" x14ac:dyDescent="0.3">
      <c r="N2487" s="25" t="s">
        <v>54</v>
      </c>
      <c r="O2487" s="14" t="s">
        <v>3370</v>
      </c>
      <c r="P2487" s="15" t="s">
        <v>3439</v>
      </c>
      <c r="Q2487" s="2">
        <v>1</v>
      </c>
      <c r="R2487" s="2">
        <v>1892</v>
      </c>
    </row>
    <row r="2488" spans="14:18" ht="15.75" thickBot="1" x14ac:dyDescent="0.3">
      <c r="N2488" s="25" t="s">
        <v>54</v>
      </c>
      <c r="O2488" s="14" t="s">
        <v>3370</v>
      </c>
      <c r="P2488" s="15" t="s">
        <v>3440</v>
      </c>
      <c r="Q2488" s="2">
        <v>3</v>
      </c>
      <c r="R2488" s="2">
        <v>1772</v>
      </c>
    </row>
    <row r="2489" spans="14:18" ht="15.75" thickBot="1" x14ac:dyDescent="0.3">
      <c r="N2489" s="25" t="s">
        <v>54</v>
      </c>
      <c r="O2489" s="14" t="s">
        <v>3370</v>
      </c>
      <c r="P2489" s="15" t="s">
        <v>3441</v>
      </c>
      <c r="Q2489" s="2">
        <v>1</v>
      </c>
      <c r="R2489" s="2">
        <v>5573</v>
      </c>
    </row>
    <row r="2490" spans="14:18" ht="15.75" thickBot="1" x14ac:dyDescent="0.3">
      <c r="N2490" s="25" t="s">
        <v>54</v>
      </c>
      <c r="O2490" s="14" t="s">
        <v>3370</v>
      </c>
      <c r="P2490" s="15" t="s">
        <v>3442</v>
      </c>
      <c r="Q2490" s="2">
        <v>3</v>
      </c>
      <c r="R2490" s="2">
        <v>1897</v>
      </c>
    </row>
    <row r="2491" spans="14:18" ht="15.75" thickBot="1" x14ac:dyDescent="0.3">
      <c r="N2491" s="25" t="s">
        <v>54</v>
      </c>
      <c r="O2491" s="14" t="s">
        <v>3370</v>
      </c>
      <c r="P2491" s="15" t="s">
        <v>3443</v>
      </c>
      <c r="Q2491" s="2">
        <v>3</v>
      </c>
      <c r="R2491" s="2">
        <v>1744</v>
      </c>
    </row>
    <row r="2492" spans="14:18" ht="15.75" thickBot="1" x14ac:dyDescent="0.3">
      <c r="N2492" s="25" t="s">
        <v>54</v>
      </c>
      <c r="O2492" s="14" t="s">
        <v>3370</v>
      </c>
      <c r="P2492" s="15" t="s">
        <v>3444</v>
      </c>
      <c r="Q2492" s="2">
        <v>1</v>
      </c>
      <c r="R2492" s="2">
        <v>1799</v>
      </c>
    </row>
    <row r="2493" spans="14:18" ht="15.75" thickBot="1" x14ac:dyDescent="0.3">
      <c r="N2493" s="25" t="s">
        <v>54</v>
      </c>
      <c r="O2493" s="14" t="s">
        <v>3370</v>
      </c>
      <c r="P2493" s="15" t="s">
        <v>3445</v>
      </c>
      <c r="Q2493" s="2">
        <v>1</v>
      </c>
      <c r="R2493" s="2">
        <v>1769</v>
      </c>
    </row>
    <row r="2494" spans="14:18" ht="15.75" thickBot="1" x14ac:dyDescent="0.3">
      <c r="N2494" s="25" t="s">
        <v>54</v>
      </c>
      <c r="O2494" s="14" t="s">
        <v>3370</v>
      </c>
      <c r="P2494" s="15" t="s">
        <v>3446</v>
      </c>
      <c r="Q2494" s="2">
        <v>1</v>
      </c>
      <c r="R2494" s="2">
        <v>1918</v>
      </c>
    </row>
    <row r="2495" spans="14:18" ht="15.75" thickBot="1" x14ac:dyDescent="0.3">
      <c r="N2495" s="25" t="s">
        <v>54</v>
      </c>
      <c r="O2495" s="14" t="s">
        <v>3370</v>
      </c>
      <c r="P2495" s="15" t="s">
        <v>3447</v>
      </c>
      <c r="Q2495" s="2">
        <v>2</v>
      </c>
      <c r="R2495" s="2">
        <v>6564</v>
      </c>
    </row>
    <row r="2496" spans="14:18" ht="15.75" thickBot="1" x14ac:dyDescent="0.3">
      <c r="N2496" s="25" t="s">
        <v>54</v>
      </c>
      <c r="O2496" s="14" t="s">
        <v>3370</v>
      </c>
      <c r="P2496" s="15" t="s">
        <v>3448</v>
      </c>
      <c r="Q2496" s="2">
        <v>3</v>
      </c>
      <c r="R2496" s="2">
        <v>5655</v>
      </c>
    </row>
    <row r="2497" spans="14:18" ht="15.75" thickBot="1" x14ac:dyDescent="0.3">
      <c r="N2497" s="25" t="s">
        <v>54</v>
      </c>
      <c r="O2497" s="14" t="s">
        <v>3370</v>
      </c>
      <c r="P2497" s="15" t="s">
        <v>3449</v>
      </c>
      <c r="Q2497" s="2">
        <v>1</v>
      </c>
      <c r="R2497" s="2">
        <v>4057</v>
      </c>
    </row>
    <row r="2498" spans="14:18" ht="15.75" thickBot="1" x14ac:dyDescent="0.3">
      <c r="N2498" s="25" t="s">
        <v>54</v>
      </c>
      <c r="O2498" s="14" t="s">
        <v>3370</v>
      </c>
      <c r="P2498" s="15" t="s">
        <v>3450</v>
      </c>
      <c r="Q2498" s="2">
        <v>1</v>
      </c>
      <c r="R2498" s="2">
        <v>4581</v>
      </c>
    </row>
    <row r="2499" spans="14:18" ht="15.75" thickBot="1" x14ac:dyDescent="0.3">
      <c r="N2499" s="25" t="s">
        <v>54</v>
      </c>
      <c r="O2499" s="14" t="s">
        <v>3370</v>
      </c>
      <c r="P2499" s="15" t="s">
        <v>3451</v>
      </c>
      <c r="Q2499" s="2">
        <v>3</v>
      </c>
      <c r="R2499" s="2">
        <v>4068</v>
      </c>
    </row>
    <row r="2500" spans="14:18" ht="15.75" thickBot="1" x14ac:dyDescent="0.3">
      <c r="N2500" s="25" t="s">
        <v>54</v>
      </c>
      <c r="O2500" s="14" t="s">
        <v>3370</v>
      </c>
      <c r="P2500" s="15" t="s">
        <v>3452</v>
      </c>
      <c r="Q2500" s="2">
        <v>3</v>
      </c>
      <c r="R2500" s="2">
        <v>5291</v>
      </c>
    </row>
    <row r="2501" spans="14:18" ht="15.75" thickBot="1" x14ac:dyDescent="0.3">
      <c r="N2501" s="25" t="s">
        <v>54</v>
      </c>
      <c r="O2501" s="14" t="s">
        <v>3370</v>
      </c>
      <c r="P2501" s="15" t="s">
        <v>3453</v>
      </c>
      <c r="Q2501" s="2">
        <v>2</v>
      </c>
      <c r="R2501" s="2">
        <v>5968</v>
      </c>
    </row>
    <row r="2502" spans="14:18" ht="15.75" thickBot="1" x14ac:dyDescent="0.3">
      <c r="N2502" s="25" t="s">
        <v>54</v>
      </c>
      <c r="O2502" s="14" t="s">
        <v>3370</v>
      </c>
      <c r="P2502" s="15" t="s">
        <v>3454</v>
      </c>
      <c r="Q2502" s="2">
        <v>3</v>
      </c>
      <c r="R2502" s="2">
        <v>5999</v>
      </c>
    </row>
    <row r="2503" spans="14:18" ht="15.75" thickBot="1" x14ac:dyDescent="0.3">
      <c r="N2503" s="25" t="s">
        <v>54</v>
      </c>
      <c r="O2503" s="14" t="s">
        <v>3370</v>
      </c>
      <c r="P2503" s="15" t="s">
        <v>3455</v>
      </c>
      <c r="Q2503" s="2">
        <v>3</v>
      </c>
      <c r="R2503" s="2">
        <v>5656</v>
      </c>
    </row>
    <row r="2504" spans="14:18" ht="15.75" thickBot="1" x14ac:dyDescent="0.3">
      <c r="N2504" s="25" t="s">
        <v>54</v>
      </c>
      <c r="O2504" s="14" t="s">
        <v>3370</v>
      </c>
      <c r="P2504" s="15" t="s">
        <v>3456</v>
      </c>
      <c r="Q2504" s="2">
        <v>1</v>
      </c>
      <c r="R2504" s="2">
        <v>5841</v>
      </c>
    </row>
    <row r="2505" spans="14:18" ht="15.75" thickBot="1" x14ac:dyDescent="0.3">
      <c r="N2505" s="25" t="s">
        <v>54</v>
      </c>
      <c r="O2505" s="14" t="s">
        <v>3370</v>
      </c>
      <c r="P2505" s="15" t="s">
        <v>3457</v>
      </c>
      <c r="Q2505" s="2">
        <v>1</v>
      </c>
      <c r="R2505" s="2">
        <v>6767</v>
      </c>
    </row>
    <row r="2506" spans="14:18" ht="15.75" thickBot="1" x14ac:dyDescent="0.3">
      <c r="N2506" s="25" t="s">
        <v>54</v>
      </c>
      <c r="O2506" s="14" t="s">
        <v>3370</v>
      </c>
      <c r="P2506" s="15" t="s">
        <v>3458</v>
      </c>
      <c r="Q2506" s="2">
        <v>1</v>
      </c>
      <c r="R2506" s="2">
        <v>6829</v>
      </c>
    </row>
    <row r="2507" spans="14:18" ht="15.75" thickBot="1" x14ac:dyDescent="0.3">
      <c r="N2507" s="25" t="s">
        <v>54</v>
      </c>
      <c r="O2507" s="14" t="s">
        <v>3370</v>
      </c>
      <c r="P2507" s="15" t="s">
        <v>1282</v>
      </c>
      <c r="Q2507" s="2">
        <v>1</v>
      </c>
      <c r="R2507" s="2">
        <v>5558</v>
      </c>
    </row>
    <row r="2508" spans="14:18" ht="15.75" thickBot="1" x14ac:dyDescent="0.3">
      <c r="N2508" s="25" t="s">
        <v>54</v>
      </c>
      <c r="O2508" s="14" t="s">
        <v>3370</v>
      </c>
      <c r="P2508" s="15" t="s">
        <v>3459</v>
      </c>
      <c r="Q2508" s="2">
        <v>1</v>
      </c>
      <c r="R2508" s="2">
        <v>6809</v>
      </c>
    </row>
    <row r="2509" spans="14:18" ht="15.75" thickBot="1" x14ac:dyDescent="0.3">
      <c r="N2509" s="25" t="s">
        <v>54</v>
      </c>
      <c r="O2509" s="14" t="s">
        <v>1149</v>
      </c>
      <c r="P2509" s="15" t="s">
        <v>3460</v>
      </c>
      <c r="Q2509" s="2">
        <v>3</v>
      </c>
      <c r="R2509" s="2">
        <v>6189</v>
      </c>
    </row>
    <row r="2510" spans="14:18" ht="15.75" thickBot="1" x14ac:dyDescent="0.3">
      <c r="N2510" s="25" t="s">
        <v>54</v>
      </c>
      <c r="O2510" s="14" t="s">
        <v>1149</v>
      </c>
      <c r="P2510" s="15" t="s">
        <v>3461</v>
      </c>
      <c r="Q2510" s="2">
        <v>3</v>
      </c>
      <c r="R2510" s="2">
        <v>6640</v>
      </c>
    </row>
    <row r="2511" spans="14:18" ht="15.75" thickBot="1" x14ac:dyDescent="0.3">
      <c r="N2511" s="25" t="s">
        <v>54</v>
      </c>
      <c r="O2511" s="14" t="s">
        <v>1149</v>
      </c>
      <c r="P2511" s="15" t="s">
        <v>3462</v>
      </c>
      <c r="Q2511" s="2">
        <v>4</v>
      </c>
      <c r="R2511" s="2">
        <v>4200</v>
      </c>
    </row>
    <row r="2512" spans="14:18" ht="15.75" thickBot="1" x14ac:dyDescent="0.3">
      <c r="N2512" s="25" t="s">
        <v>54</v>
      </c>
      <c r="O2512" s="14" t="s">
        <v>1149</v>
      </c>
      <c r="P2512" s="15" t="s">
        <v>3463</v>
      </c>
      <c r="Q2512" s="2">
        <v>4</v>
      </c>
      <c r="R2512" s="2">
        <v>6191</v>
      </c>
    </row>
    <row r="2513" spans="14:18" ht="15.75" thickBot="1" x14ac:dyDescent="0.3">
      <c r="N2513" s="25" t="s">
        <v>54</v>
      </c>
      <c r="O2513" s="14" t="s">
        <v>1149</v>
      </c>
      <c r="P2513" s="15" t="s">
        <v>3464</v>
      </c>
      <c r="Q2513" s="2">
        <v>1</v>
      </c>
      <c r="R2513" s="2">
        <v>4198</v>
      </c>
    </row>
    <row r="2514" spans="14:18" ht="15.75" thickBot="1" x14ac:dyDescent="0.3">
      <c r="N2514" s="25" t="s">
        <v>54</v>
      </c>
      <c r="O2514" s="14" t="s">
        <v>1149</v>
      </c>
      <c r="P2514" s="15" t="s">
        <v>3465</v>
      </c>
      <c r="Q2514" s="2">
        <v>1</v>
      </c>
      <c r="R2514" s="2">
        <v>4697</v>
      </c>
    </row>
    <row r="2515" spans="14:18" ht="15.75" thickBot="1" x14ac:dyDescent="0.3">
      <c r="N2515" s="25" t="s">
        <v>54</v>
      </c>
      <c r="O2515" s="14" t="s">
        <v>1149</v>
      </c>
      <c r="P2515" s="15" t="s">
        <v>3466</v>
      </c>
      <c r="Q2515" s="2">
        <v>5</v>
      </c>
      <c r="R2515" s="2">
        <v>4197</v>
      </c>
    </row>
    <row r="2516" spans="14:18" ht="15.75" thickBot="1" x14ac:dyDescent="0.3">
      <c r="N2516" s="25" t="s">
        <v>54</v>
      </c>
      <c r="O2516" s="14" t="s">
        <v>1149</v>
      </c>
      <c r="P2516" s="15" t="s">
        <v>3467</v>
      </c>
      <c r="Q2516" s="2">
        <v>5</v>
      </c>
      <c r="R2516" s="2">
        <v>6333</v>
      </c>
    </row>
    <row r="2517" spans="14:18" ht="15.75" thickBot="1" x14ac:dyDescent="0.3">
      <c r="N2517" s="25" t="s">
        <v>54</v>
      </c>
      <c r="O2517" s="14" t="s">
        <v>1149</v>
      </c>
      <c r="P2517" s="15" t="s">
        <v>3468</v>
      </c>
      <c r="Q2517" s="2">
        <v>3</v>
      </c>
      <c r="R2517" s="2">
        <v>4199</v>
      </c>
    </row>
    <row r="2518" spans="14:18" ht="15.75" thickBot="1" x14ac:dyDescent="0.3">
      <c r="N2518" s="25" t="s">
        <v>54</v>
      </c>
      <c r="O2518" s="14" t="s">
        <v>1149</v>
      </c>
      <c r="P2518" s="15" t="s">
        <v>3469</v>
      </c>
      <c r="Q2518" s="2">
        <v>3</v>
      </c>
      <c r="R2518" s="2">
        <v>5597</v>
      </c>
    </row>
    <row r="2519" spans="14:18" ht="15.75" thickBot="1" x14ac:dyDescent="0.3">
      <c r="N2519" s="25" t="s">
        <v>54</v>
      </c>
      <c r="O2519" s="14" t="s">
        <v>1149</v>
      </c>
      <c r="P2519" s="15" t="s">
        <v>3470</v>
      </c>
      <c r="Q2519" s="2">
        <v>7</v>
      </c>
      <c r="R2519" s="2">
        <v>4196</v>
      </c>
    </row>
    <row r="2520" spans="14:18" ht="15.75" thickBot="1" x14ac:dyDescent="0.3">
      <c r="N2520" s="25" t="s">
        <v>54</v>
      </c>
      <c r="O2520" s="14" t="s">
        <v>1149</v>
      </c>
      <c r="P2520" s="15" t="s">
        <v>3471</v>
      </c>
      <c r="Q2520" s="2">
        <v>7</v>
      </c>
      <c r="R2520" s="2">
        <v>6190</v>
      </c>
    </row>
    <row r="2521" spans="14:18" ht="15.75" thickBot="1" x14ac:dyDescent="0.3">
      <c r="N2521" s="25" t="s">
        <v>54</v>
      </c>
      <c r="O2521" s="14" t="s">
        <v>1149</v>
      </c>
      <c r="P2521" s="15" t="s">
        <v>3472</v>
      </c>
      <c r="Q2521" s="2">
        <v>5</v>
      </c>
      <c r="R2521" s="2">
        <v>6799</v>
      </c>
    </row>
    <row r="2522" spans="14:18" ht="15.75" thickBot="1" x14ac:dyDescent="0.3">
      <c r="N2522" s="25" t="s">
        <v>54</v>
      </c>
      <c r="O2522" s="14" t="s">
        <v>1149</v>
      </c>
      <c r="P2522" s="15" t="s">
        <v>3473</v>
      </c>
      <c r="Q2522" s="2">
        <v>7</v>
      </c>
      <c r="R2522" s="2">
        <v>6587</v>
      </c>
    </row>
    <row r="2523" spans="14:18" ht="15.75" thickBot="1" x14ac:dyDescent="0.3">
      <c r="N2523" s="25" t="s">
        <v>54</v>
      </c>
      <c r="O2523" s="14" t="s">
        <v>1149</v>
      </c>
      <c r="P2523" s="15" t="s">
        <v>3474</v>
      </c>
      <c r="Q2523" s="2">
        <v>1</v>
      </c>
      <c r="R2523" s="2">
        <v>6015</v>
      </c>
    </row>
    <row r="2524" spans="14:18" ht="15.75" thickBot="1" x14ac:dyDescent="0.3">
      <c r="N2524" s="25" t="s">
        <v>54</v>
      </c>
      <c r="O2524" s="14" t="s">
        <v>1149</v>
      </c>
      <c r="P2524" s="15" t="s">
        <v>3475</v>
      </c>
      <c r="Q2524" s="2">
        <v>6</v>
      </c>
      <c r="R2524" s="2">
        <v>6800</v>
      </c>
    </row>
    <row r="2525" spans="14:18" ht="15.75" thickBot="1" x14ac:dyDescent="0.3">
      <c r="N2525" s="25" t="s">
        <v>54</v>
      </c>
      <c r="O2525" s="14" t="s">
        <v>1149</v>
      </c>
      <c r="P2525" s="15" t="s">
        <v>3476</v>
      </c>
      <c r="Q2525" s="2">
        <v>6</v>
      </c>
      <c r="R2525" s="2">
        <v>6801</v>
      </c>
    </row>
    <row r="2526" spans="14:18" ht="15.75" thickBot="1" x14ac:dyDescent="0.3">
      <c r="N2526" s="25" t="s">
        <v>54</v>
      </c>
      <c r="O2526" s="14" t="s">
        <v>1149</v>
      </c>
      <c r="P2526" s="15" t="s">
        <v>3477</v>
      </c>
      <c r="Q2526" s="2">
        <v>3</v>
      </c>
      <c r="R2526" s="2">
        <v>6627</v>
      </c>
    </row>
    <row r="2527" spans="14:18" ht="15.75" thickBot="1" x14ac:dyDescent="0.3">
      <c r="N2527" s="25" t="s">
        <v>54</v>
      </c>
      <c r="O2527" s="14" t="s">
        <v>1149</v>
      </c>
      <c r="P2527" s="15" t="s">
        <v>3478</v>
      </c>
      <c r="Q2527" s="2">
        <v>3</v>
      </c>
      <c r="R2527" s="2">
        <v>6256</v>
      </c>
    </row>
    <row r="2528" spans="14:18" ht="15.75" thickBot="1" x14ac:dyDescent="0.3">
      <c r="N2528" s="25" t="s">
        <v>54</v>
      </c>
      <c r="O2528" s="14" t="s">
        <v>1149</v>
      </c>
      <c r="P2528" s="15" t="s">
        <v>3479</v>
      </c>
      <c r="Q2528" s="2">
        <v>1</v>
      </c>
      <c r="R2528" s="2">
        <v>6256</v>
      </c>
    </row>
    <row r="2529" spans="14:18" ht="15.75" thickBot="1" x14ac:dyDescent="0.3">
      <c r="N2529" s="25" t="s">
        <v>54</v>
      </c>
      <c r="O2529" s="14" t="s">
        <v>1149</v>
      </c>
      <c r="P2529" s="15" t="s">
        <v>3480</v>
      </c>
      <c r="Q2529" s="2">
        <v>6</v>
      </c>
      <c r="R2529" s="2">
        <v>4104</v>
      </c>
    </row>
    <row r="2530" spans="14:18" ht="15.75" thickBot="1" x14ac:dyDescent="0.3">
      <c r="N2530" s="25" t="s">
        <v>54</v>
      </c>
      <c r="O2530" s="14" t="s">
        <v>1149</v>
      </c>
      <c r="P2530" s="15" t="s">
        <v>3481</v>
      </c>
      <c r="Q2530" s="2">
        <v>6</v>
      </c>
      <c r="R2530" s="2">
        <v>6334</v>
      </c>
    </row>
    <row r="2531" spans="14:18" ht="15.75" thickBot="1" x14ac:dyDescent="0.3">
      <c r="N2531" s="25" t="s">
        <v>54</v>
      </c>
      <c r="O2531" s="14" t="s">
        <v>1149</v>
      </c>
      <c r="P2531" s="15" t="s">
        <v>3482</v>
      </c>
      <c r="Q2531" s="2">
        <v>1</v>
      </c>
      <c r="R2531" s="2">
        <v>6266</v>
      </c>
    </row>
    <row r="2532" spans="14:18" ht="15.75" thickBot="1" x14ac:dyDescent="0.3">
      <c r="N2532" s="25" t="s">
        <v>54</v>
      </c>
      <c r="O2532" s="14" t="s">
        <v>1149</v>
      </c>
      <c r="P2532" s="15" t="s">
        <v>3483</v>
      </c>
      <c r="Q2532" s="2">
        <v>1</v>
      </c>
      <c r="R2532" s="2">
        <v>2454</v>
      </c>
    </row>
    <row r="2533" spans="14:18" ht="15.75" thickBot="1" x14ac:dyDescent="0.3">
      <c r="N2533" s="25" t="s">
        <v>54</v>
      </c>
      <c r="O2533" s="14" t="s">
        <v>1149</v>
      </c>
      <c r="P2533" s="15" t="s">
        <v>3484</v>
      </c>
      <c r="Q2533" s="2">
        <v>4</v>
      </c>
      <c r="R2533" s="2">
        <v>2399</v>
      </c>
    </row>
    <row r="2534" spans="14:18" ht="15.75" thickBot="1" x14ac:dyDescent="0.3">
      <c r="N2534" s="25" t="s">
        <v>54</v>
      </c>
      <c r="O2534" s="14" t="s">
        <v>1149</v>
      </c>
      <c r="P2534" s="15" t="s">
        <v>3485</v>
      </c>
      <c r="Q2534" s="2">
        <v>5</v>
      </c>
      <c r="R2534" s="2">
        <v>2416</v>
      </c>
    </row>
    <row r="2535" spans="14:18" ht="15.75" thickBot="1" x14ac:dyDescent="0.3">
      <c r="N2535" s="25" t="s">
        <v>54</v>
      </c>
      <c r="O2535" s="14" t="s">
        <v>1149</v>
      </c>
      <c r="P2535" s="15" t="s">
        <v>3486</v>
      </c>
      <c r="Q2535" s="2">
        <v>7</v>
      </c>
      <c r="R2535" s="2">
        <v>2380</v>
      </c>
    </row>
    <row r="2536" spans="14:18" ht="15.75" thickBot="1" x14ac:dyDescent="0.3">
      <c r="N2536" s="25" t="s">
        <v>54</v>
      </c>
      <c r="O2536" s="14" t="s">
        <v>1149</v>
      </c>
      <c r="P2536" s="15" t="s">
        <v>3487</v>
      </c>
      <c r="Q2536" s="2">
        <v>3</v>
      </c>
      <c r="R2536" s="2">
        <v>2331</v>
      </c>
    </row>
    <row r="2537" spans="14:18" ht="15.75" thickBot="1" x14ac:dyDescent="0.3">
      <c r="N2537" s="25" t="s">
        <v>54</v>
      </c>
      <c r="O2537" s="14" t="s">
        <v>1149</v>
      </c>
      <c r="P2537" s="15" t="s">
        <v>3488</v>
      </c>
      <c r="Q2537" s="2">
        <v>5</v>
      </c>
      <c r="R2537" s="2">
        <v>2340</v>
      </c>
    </row>
    <row r="2538" spans="14:18" ht="15.75" thickBot="1" x14ac:dyDescent="0.3">
      <c r="N2538" s="25" t="s">
        <v>54</v>
      </c>
      <c r="O2538" s="14" t="s">
        <v>1149</v>
      </c>
      <c r="P2538" s="15" t="s">
        <v>3489</v>
      </c>
      <c r="Q2538" s="2">
        <v>3</v>
      </c>
      <c r="R2538" s="2">
        <v>2447</v>
      </c>
    </row>
    <row r="2539" spans="14:18" ht="15.75" thickBot="1" x14ac:dyDescent="0.3">
      <c r="N2539" s="25" t="s">
        <v>54</v>
      </c>
      <c r="O2539" s="14" t="s">
        <v>1149</v>
      </c>
      <c r="P2539" s="15" t="s">
        <v>3490</v>
      </c>
      <c r="Q2539" s="2">
        <v>1</v>
      </c>
      <c r="R2539" s="2">
        <v>2448</v>
      </c>
    </row>
    <row r="2540" spans="14:18" ht="15.75" thickBot="1" x14ac:dyDescent="0.3">
      <c r="N2540" s="25" t="s">
        <v>54</v>
      </c>
      <c r="O2540" s="14" t="s">
        <v>1149</v>
      </c>
      <c r="P2540" s="15" t="s">
        <v>3491</v>
      </c>
      <c r="Q2540" s="2">
        <v>3</v>
      </c>
      <c r="R2540" s="2">
        <v>2341</v>
      </c>
    </row>
    <row r="2541" spans="14:18" ht="15.75" thickBot="1" x14ac:dyDescent="0.3">
      <c r="N2541" s="25" t="s">
        <v>54</v>
      </c>
      <c r="O2541" s="14" t="s">
        <v>1149</v>
      </c>
      <c r="P2541" s="15" t="s">
        <v>3492</v>
      </c>
      <c r="Q2541" s="2">
        <v>5</v>
      </c>
      <c r="R2541" s="2">
        <v>2342</v>
      </c>
    </row>
    <row r="2542" spans="14:18" ht="15.75" thickBot="1" x14ac:dyDescent="0.3">
      <c r="N2542" s="25" t="s">
        <v>54</v>
      </c>
      <c r="O2542" s="14" t="s">
        <v>1149</v>
      </c>
      <c r="P2542" s="15" t="s">
        <v>3493</v>
      </c>
      <c r="Q2542" s="2">
        <v>1</v>
      </c>
      <c r="R2542" s="2">
        <v>2430</v>
      </c>
    </row>
    <row r="2543" spans="14:18" ht="15.75" thickBot="1" x14ac:dyDescent="0.3">
      <c r="N2543" s="25" t="s">
        <v>54</v>
      </c>
      <c r="O2543" s="14" t="s">
        <v>1149</v>
      </c>
      <c r="P2543" s="15" t="s">
        <v>3494</v>
      </c>
      <c r="Q2543" s="2">
        <v>6</v>
      </c>
      <c r="R2543" s="2">
        <v>2347</v>
      </c>
    </row>
    <row r="2544" spans="14:18" ht="15.75" thickBot="1" x14ac:dyDescent="0.3">
      <c r="N2544" s="25" t="s">
        <v>54</v>
      </c>
      <c r="O2544" s="14" t="s">
        <v>1149</v>
      </c>
      <c r="P2544" s="15" t="s">
        <v>3495</v>
      </c>
      <c r="Q2544" s="2">
        <v>8</v>
      </c>
      <c r="R2544" s="2">
        <v>2350</v>
      </c>
    </row>
    <row r="2545" spans="14:18" ht="15.75" thickBot="1" x14ac:dyDescent="0.3">
      <c r="N2545" s="25" t="s">
        <v>54</v>
      </c>
      <c r="O2545" s="14" t="s">
        <v>1149</v>
      </c>
      <c r="P2545" s="15" t="s">
        <v>3496</v>
      </c>
      <c r="Q2545" s="2">
        <v>2</v>
      </c>
      <c r="R2545" s="2">
        <v>2352</v>
      </c>
    </row>
    <row r="2546" spans="14:18" ht="15.75" thickBot="1" x14ac:dyDescent="0.3">
      <c r="N2546" s="25" t="s">
        <v>54</v>
      </c>
      <c r="O2546" s="14" t="s">
        <v>1149</v>
      </c>
      <c r="P2546" s="15" t="s">
        <v>3497</v>
      </c>
      <c r="Q2546" s="2">
        <v>8</v>
      </c>
      <c r="R2546" s="2">
        <v>2353</v>
      </c>
    </row>
    <row r="2547" spans="14:18" ht="15.75" thickBot="1" x14ac:dyDescent="0.3">
      <c r="N2547" s="25" t="s">
        <v>54</v>
      </c>
      <c r="O2547" s="14" t="s">
        <v>1149</v>
      </c>
      <c r="P2547" s="15" t="s">
        <v>3498</v>
      </c>
      <c r="Q2547" s="2">
        <v>5</v>
      </c>
      <c r="R2547" s="2">
        <v>2355</v>
      </c>
    </row>
    <row r="2548" spans="14:18" ht="15.75" thickBot="1" x14ac:dyDescent="0.3">
      <c r="N2548" s="25" t="s">
        <v>54</v>
      </c>
      <c r="O2548" s="14" t="s">
        <v>1149</v>
      </c>
      <c r="P2548" s="15" t="s">
        <v>3499</v>
      </c>
      <c r="Q2548" s="2">
        <v>7</v>
      </c>
      <c r="R2548" s="2">
        <v>2434</v>
      </c>
    </row>
    <row r="2549" spans="14:18" ht="15.75" thickBot="1" x14ac:dyDescent="0.3">
      <c r="N2549" s="25" t="s">
        <v>54</v>
      </c>
      <c r="O2549" s="14" t="s">
        <v>1149</v>
      </c>
      <c r="P2549" s="15" t="s">
        <v>3500</v>
      </c>
      <c r="Q2549" s="2">
        <v>3</v>
      </c>
      <c r="R2549" s="2">
        <v>2371</v>
      </c>
    </row>
    <row r="2550" spans="14:18" ht="15.75" thickBot="1" x14ac:dyDescent="0.3">
      <c r="N2550" s="25" t="s">
        <v>54</v>
      </c>
      <c r="O2550" s="14" t="s">
        <v>1149</v>
      </c>
      <c r="P2550" s="15" t="s">
        <v>3501</v>
      </c>
      <c r="Q2550" s="2">
        <v>6</v>
      </c>
      <c r="R2550" s="2">
        <v>2359</v>
      </c>
    </row>
    <row r="2551" spans="14:18" ht="15.75" thickBot="1" x14ac:dyDescent="0.3">
      <c r="N2551" s="25" t="s">
        <v>54</v>
      </c>
      <c r="O2551" s="14" t="s">
        <v>1149</v>
      </c>
      <c r="P2551" s="15" t="s">
        <v>3502</v>
      </c>
      <c r="Q2551" s="2">
        <v>4</v>
      </c>
      <c r="R2551" s="2">
        <v>2360</v>
      </c>
    </row>
    <row r="2552" spans="14:18" ht="15.75" thickBot="1" x14ac:dyDescent="0.3">
      <c r="N2552" s="25" t="s">
        <v>54</v>
      </c>
      <c r="O2552" s="14" t="s">
        <v>1149</v>
      </c>
      <c r="P2552" s="15" t="s">
        <v>3503</v>
      </c>
      <c r="Q2552" s="2">
        <v>7</v>
      </c>
      <c r="R2552" s="2">
        <v>2361</v>
      </c>
    </row>
    <row r="2553" spans="14:18" ht="15.75" thickBot="1" x14ac:dyDescent="0.3">
      <c r="N2553" s="25" t="s">
        <v>54</v>
      </c>
      <c r="O2553" s="14" t="s">
        <v>1149</v>
      </c>
      <c r="P2553" s="15" t="s">
        <v>3504</v>
      </c>
      <c r="Q2553" s="2">
        <v>1</v>
      </c>
      <c r="R2553" s="2">
        <v>2492</v>
      </c>
    </row>
    <row r="2554" spans="14:18" ht="15.75" thickBot="1" x14ac:dyDescent="0.3">
      <c r="N2554" s="25" t="s">
        <v>54</v>
      </c>
      <c r="O2554" s="14" t="s">
        <v>1149</v>
      </c>
      <c r="P2554" s="15" t="s">
        <v>3505</v>
      </c>
      <c r="Q2554" s="2">
        <v>2</v>
      </c>
      <c r="R2554" s="2">
        <v>2337</v>
      </c>
    </row>
    <row r="2555" spans="14:18" ht="15.75" thickBot="1" x14ac:dyDescent="0.3">
      <c r="N2555" s="25" t="s">
        <v>54</v>
      </c>
      <c r="O2555" s="14" t="s">
        <v>1149</v>
      </c>
      <c r="P2555" s="15" t="s">
        <v>3506</v>
      </c>
      <c r="Q2555" s="2">
        <v>7</v>
      </c>
      <c r="R2555" s="2">
        <v>2354</v>
      </c>
    </row>
    <row r="2556" spans="14:18" ht="15.75" thickBot="1" x14ac:dyDescent="0.3">
      <c r="N2556" s="25" t="s">
        <v>54</v>
      </c>
      <c r="O2556" s="14" t="s">
        <v>1149</v>
      </c>
      <c r="P2556" s="15" t="s">
        <v>3507</v>
      </c>
      <c r="Q2556" s="2">
        <v>7</v>
      </c>
      <c r="R2556" s="2">
        <v>2449</v>
      </c>
    </row>
    <row r="2557" spans="14:18" ht="15.75" thickBot="1" x14ac:dyDescent="0.3">
      <c r="N2557" s="25" t="s">
        <v>54</v>
      </c>
      <c r="O2557" s="14" t="s">
        <v>1149</v>
      </c>
      <c r="P2557" s="15" t="s">
        <v>3508</v>
      </c>
      <c r="Q2557" s="2">
        <v>4</v>
      </c>
      <c r="R2557" s="2">
        <v>2382</v>
      </c>
    </row>
    <row r="2558" spans="14:18" ht="15.75" thickBot="1" x14ac:dyDescent="0.3">
      <c r="N2558" s="25" t="s">
        <v>54</v>
      </c>
      <c r="O2558" s="14" t="s">
        <v>1149</v>
      </c>
      <c r="P2558" s="15" t="s">
        <v>3509</v>
      </c>
      <c r="Q2558" s="2">
        <v>3</v>
      </c>
      <c r="R2558" s="2">
        <v>2441</v>
      </c>
    </row>
    <row r="2559" spans="14:18" ht="15.75" thickBot="1" x14ac:dyDescent="0.3">
      <c r="N2559" s="25" t="s">
        <v>54</v>
      </c>
      <c r="O2559" s="14" t="s">
        <v>1149</v>
      </c>
      <c r="P2559" s="15" t="s">
        <v>3510</v>
      </c>
      <c r="Q2559" s="2">
        <v>5</v>
      </c>
      <c r="R2559" s="2">
        <v>2369</v>
      </c>
    </row>
    <row r="2560" spans="14:18" ht="15.75" thickBot="1" x14ac:dyDescent="0.3">
      <c r="N2560" s="25" t="s">
        <v>54</v>
      </c>
      <c r="O2560" s="14" t="s">
        <v>1149</v>
      </c>
      <c r="P2560" s="15" t="s">
        <v>3511</v>
      </c>
      <c r="Q2560" s="2">
        <v>8</v>
      </c>
      <c r="R2560" s="2">
        <v>2377</v>
      </c>
    </row>
    <row r="2561" spans="14:18" ht="15.75" thickBot="1" x14ac:dyDescent="0.3">
      <c r="N2561" s="25" t="s">
        <v>54</v>
      </c>
      <c r="O2561" s="14" t="s">
        <v>1149</v>
      </c>
      <c r="P2561" s="15" t="s">
        <v>3512</v>
      </c>
      <c r="Q2561" s="2">
        <v>8</v>
      </c>
      <c r="R2561" s="2">
        <v>2485</v>
      </c>
    </row>
    <row r="2562" spans="14:18" ht="15.75" thickBot="1" x14ac:dyDescent="0.3">
      <c r="N2562" s="25" t="s">
        <v>54</v>
      </c>
      <c r="O2562" s="14" t="s">
        <v>1149</v>
      </c>
      <c r="P2562" s="15" t="s">
        <v>3513</v>
      </c>
      <c r="Q2562" s="2">
        <v>2</v>
      </c>
      <c r="R2562" s="2">
        <v>2365</v>
      </c>
    </row>
    <row r="2563" spans="14:18" ht="15.75" thickBot="1" x14ac:dyDescent="0.3">
      <c r="N2563" s="25" t="s">
        <v>54</v>
      </c>
      <c r="O2563" s="14" t="s">
        <v>1149</v>
      </c>
      <c r="P2563" s="15" t="s">
        <v>3514</v>
      </c>
      <c r="Q2563" s="2">
        <v>3</v>
      </c>
      <c r="R2563" s="2">
        <v>2482</v>
      </c>
    </row>
    <row r="2564" spans="14:18" ht="15.75" thickBot="1" x14ac:dyDescent="0.3">
      <c r="N2564" s="25" t="s">
        <v>54</v>
      </c>
      <c r="O2564" s="14" t="s">
        <v>1149</v>
      </c>
      <c r="P2564" s="15" t="s">
        <v>3515</v>
      </c>
      <c r="Q2564" s="2">
        <v>6</v>
      </c>
      <c r="R2564" s="2">
        <v>2338</v>
      </c>
    </row>
    <row r="2565" spans="14:18" ht="15.75" thickBot="1" x14ac:dyDescent="0.3">
      <c r="N2565" s="25" t="s">
        <v>54</v>
      </c>
      <c r="O2565" s="14" t="s">
        <v>1149</v>
      </c>
      <c r="P2565" s="15" t="s">
        <v>3516</v>
      </c>
      <c r="Q2565" s="2">
        <v>1</v>
      </c>
      <c r="R2565" s="2">
        <v>2367</v>
      </c>
    </row>
    <row r="2566" spans="14:18" ht="15.75" thickBot="1" x14ac:dyDescent="0.3">
      <c r="N2566" s="25" t="s">
        <v>54</v>
      </c>
      <c r="O2566" s="14" t="s">
        <v>1149</v>
      </c>
      <c r="P2566" s="15" t="s">
        <v>3517</v>
      </c>
      <c r="Q2566" s="2">
        <v>8</v>
      </c>
      <c r="R2566" s="2">
        <v>2345</v>
      </c>
    </row>
    <row r="2567" spans="14:18" ht="15.75" thickBot="1" x14ac:dyDescent="0.3">
      <c r="N2567" s="25" t="s">
        <v>54</v>
      </c>
      <c r="O2567" s="14" t="s">
        <v>1149</v>
      </c>
      <c r="P2567" s="15" t="s">
        <v>3518</v>
      </c>
      <c r="Q2567" s="2">
        <v>6</v>
      </c>
      <c r="R2567" s="2">
        <v>2370</v>
      </c>
    </row>
    <row r="2568" spans="14:18" ht="15.75" thickBot="1" x14ac:dyDescent="0.3">
      <c r="N2568" s="25" t="s">
        <v>54</v>
      </c>
      <c r="O2568" s="14" t="s">
        <v>1149</v>
      </c>
      <c r="P2568" s="15" t="s">
        <v>3519</v>
      </c>
      <c r="Q2568" s="2">
        <v>8</v>
      </c>
      <c r="R2568" s="2">
        <v>2372</v>
      </c>
    </row>
    <row r="2569" spans="14:18" ht="15.75" thickBot="1" x14ac:dyDescent="0.3">
      <c r="N2569" s="25" t="s">
        <v>54</v>
      </c>
      <c r="O2569" s="14" t="s">
        <v>1149</v>
      </c>
      <c r="P2569" s="15" t="s">
        <v>3520</v>
      </c>
      <c r="Q2569" s="2">
        <v>4</v>
      </c>
      <c r="R2569" s="2">
        <v>2373</v>
      </c>
    </row>
    <row r="2570" spans="14:18" ht="15.75" thickBot="1" x14ac:dyDescent="0.3">
      <c r="N2570" s="25" t="s">
        <v>54</v>
      </c>
      <c r="O2570" s="14" t="s">
        <v>1149</v>
      </c>
      <c r="P2570" s="15" t="s">
        <v>3521</v>
      </c>
      <c r="Q2570" s="2">
        <v>2</v>
      </c>
      <c r="R2570" s="2">
        <v>2375</v>
      </c>
    </row>
    <row r="2571" spans="14:18" ht="15.75" thickBot="1" x14ac:dyDescent="0.3">
      <c r="N2571" s="25" t="s">
        <v>54</v>
      </c>
      <c r="O2571" s="14" t="s">
        <v>1149</v>
      </c>
      <c r="P2571" s="15" t="s">
        <v>3522</v>
      </c>
      <c r="Q2571" s="2">
        <v>2</v>
      </c>
      <c r="R2571" s="2">
        <v>2376</v>
      </c>
    </row>
    <row r="2572" spans="14:18" ht="15.75" thickBot="1" x14ac:dyDescent="0.3">
      <c r="N2572" s="25" t="s">
        <v>54</v>
      </c>
      <c r="O2572" s="14" t="s">
        <v>1149</v>
      </c>
      <c r="P2572" s="15" t="s">
        <v>3523</v>
      </c>
      <c r="Q2572" s="2">
        <v>5</v>
      </c>
      <c r="R2572" s="2">
        <v>2336</v>
      </c>
    </row>
    <row r="2573" spans="14:18" ht="15.75" thickBot="1" x14ac:dyDescent="0.3">
      <c r="N2573" s="25" t="s">
        <v>54</v>
      </c>
      <c r="O2573" s="14" t="s">
        <v>1149</v>
      </c>
      <c r="P2573" s="15" t="s">
        <v>3524</v>
      </c>
      <c r="Q2573" s="2">
        <v>2</v>
      </c>
      <c r="R2573" s="2">
        <v>2362</v>
      </c>
    </row>
    <row r="2574" spans="14:18" ht="15.75" thickBot="1" x14ac:dyDescent="0.3">
      <c r="N2574" s="25" t="s">
        <v>54</v>
      </c>
      <c r="O2574" s="14" t="s">
        <v>1149</v>
      </c>
      <c r="P2574" s="15" t="s">
        <v>3525</v>
      </c>
      <c r="Q2574" s="2">
        <v>2</v>
      </c>
      <c r="R2574" s="2">
        <v>2384</v>
      </c>
    </row>
    <row r="2575" spans="14:18" ht="15.75" thickBot="1" x14ac:dyDescent="0.3">
      <c r="N2575" s="25" t="s">
        <v>54</v>
      </c>
      <c r="O2575" s="14" t="s">
        <v>1149</v>
      </c>
      <c r="P2575" s="15" t="s">
        <v>3526</v>
      </c>
      <c r="Q2575" s="2">
        <v>7</v>
      </c>
      <c r="R2575" s="2">
        <v>2385</v>
      </c>
    </row>
    <row r="2576" spans="14:18" ht="15.75" thickBot="1" x14ac:dyDescent="0.3">
      <c r="N2576" s="25" t="s">
        <v>54</v>
      </c>
      <c r="O2576" s="14" t="s">
        <v>1149</v>
      </c>
      <c r="P2576" s="15" t="s">
        <v>3527</v>
      </c>
      <c r="Q2576" s="2">
        <v>4</v>
      </c>
      <c r="R2576" s="2">
        <v>2386</v>
      </c>
    </row>
    <row r="2577" spans="14:18" ht="15.75" thickBot="1" x14ac:dyDescent="0.3">
      <c r="N2577" s="25" t="s">
        <v>54</v>
      </c>
      <c r="O2577" s="14" t="s">
        <v>1149</v>
      </c>
      <c r="P2577" s="15" t="s">
        <v>3528</v>
      </c>
      <c r="Q2577" s="2">
        <v>1</v>
      </c>
      <c r="R2577" s="2">
        <v>2387</v>
      </c>
    </row>
    <row r="2578" spans="14:18" ht="15.75" thickBot="1" x14ac:dyDescent="0.3">
      <c r="N2578" s="25" t="s">
        <v>54</v>
      </c>
      <c r="O2578" s="14" t="s">
        <v>1149</v>
      </c>
      <c r="P2578" s="15" t="s">
        <v>3529</v>
      </c>
      <c r="Q2578" s="2">
        <v>2</v>
      </c>
      <c r="R2578" s="2">
        <v>5878</v>
      </c>
    </row>
    <row r="2579" spans="14:18" ht="15.75" thickBot="1" x14ac:dyDescent="0.3">
      <c r="N2579" s="25" t="s">
        <v>54</v>
      </c>
      <c r="O2579" s="14" t="s">
        <v>1149</v>
      </c>
      <c r="P2579" s="15" t="s">
        <v>3530</v>
      </c>
      <c r="Q2579" s="2">
        <v>6</v>
      </c>
      <c r="R2579" s="2">
        <v>2488</v>
      </c>
    </row>
    <row r="2580" spans="14:18" ht="15.75" thickBot="1" x14ac:dyDescent="0.3">
      <c r="N2580" s="25" t="s">
        <v>54</v>
      </c>
      <c r="O2580" s="14" t="s">
        <v>1149</v>
      </c>
      <c r="P2580" s="15" t="s">
        <v>3531</v>
      </c>
      <c r="Q2580" s="2">
        <v>6</v>
      </c>
      <c r="R2580" s="2">
        <v>2491</v>
      </c>
    </row>
    <row r="2581" spans="14:18" ht="15.75" thickBot="1" x14ac:dyDescent="0.3">
      <c r="N2581" s="25" t="s">
        <v>54</v>
      </c>
      <c r="O2581" s="14" t="s">
        <v>1149</v>
      </c>
      <c r="P2581" s="15" t="s">
        <v>3532</v>
      </c>
      <c r="Q2581" s="2">
        <v>8</v>
      </c>
      <c r="R2581" s="2">
        <v>2389</v>
      </c>
    </row>
    <row r="2582" spans="14:18" ht="15.75" thickBot="1" x14ac:dyDescent="0.3">
      <c r="N2582" s="25" t="s">
        <v>54</v>
      </c>
      <c r="O2582" s="14" t="s">
        <v>1149</v>
      </c>
      <c r="P2582" s="15" t="s">
        <v>3533</v>
      </c>
      <c r="Q2582" s="2">
        <v>4</v>
      </c>
      <c r="R2582" s="2">
        <v>2461</v>
      </c>
    </row>
    <row r="2583" spans="14:18" ht="15.75" thickBot="1" x14ac:dyDescent="0.3">
      <c r="N2583" s="25" t="s">
        <v>54</v>
      </c>
      <c r="O2583" s="14" t="s">
        <v>1149</v>
      </c>
      <c r="P2583" s="15" t="s">
        <v>3534</v>
      </c>
      <c r="Q2583" s="2">
        <v>6</v>
      </c>
      <c r="R2583" s="2">
        <v>2381</v>
      </c>
    </row>
    <row r="2584" spans="14:18" ht="15.75" thickBot="1" x14ac:dyDescent="0.3">
      <c r="N2584" s="25" t="s">
        <v>54</v>
      </c>
      <c r="O2584" s="14" t="s">
        <v>1149</v>
      </c>
      <c r="P2584" s="15" t="s">
        <v>3535</v>
      </c>
      <c r="Q2584" s="2">
        <v>1</v>
      </c>
      <c r="R2584" s="2">
        <v>2424</v>
      </c>
    </row>
    <row r="2585" spans="14:18" ht="15.75" thickBot="1" x14ac:dyDescent="0.3">
      <c r="N2585" s="25" t="s">
        <v>54</v>
      </c>
      <c r="O2585" s="14" t="s">
        <v>1149</v>
      </c>
      <c r="P2585" s="15" t="s">
        <v>3536</v>
      </c>
      <c r="Q2585" s="2">
        <v>2</v>
      </c>
      <c r="R2585" s="2">
        <v>2393</v>
      </c>
    </row>
    <row r="2586" spans="14:18" ht="15.75" thickBot="1" x14ac:dyDescent="0.3">
      <c r="N2586" s="25" t="s">
        <v>54</v>
      </c>
      <c r="O2586" s="14" t="s">
        <v>1149</v>
      </c>
      <c r="P2586" s="15" t="s">
        <v>3537</v>
      </c>
      <c r="Q2586" s="2">
        <v>1</v>
      </c>
      <c r="R2586" s="2">
        <v>2391</v>
      </c>
    </row>
    <row r="2587" spans="14:18" ht="15.75" thickBot="1" x14ac:dyDescent="0.3">
      <c r="N2587" s="25" t="s">
        <v>54</v>
      </c>
      <c r="O2587" s="14" t="s">
        <v>1149</v>
      </c>
      <c r="P2587" s="15" t="s">
        <v>3538</v>
      </c>
      <c r="Q2587" s="2">
        <v>6</v>
      </c>
      <c r="R2587" s="2">
        <v>2392</v>
      </c>
    </row>
    <row r="2588" spans="14:18" ht="15.75" thickBot="1" x14ac:dyDescent="0.3">
      <c r="N2588" s="25" t="s">
        <v>54</v>
      </c>
      <c r="O2588" s="14" t="s">
        <v>1149</v>
      </c>
      <c r="P2588" s="15" t="s">
        <v>3539</v>
      </c>
      <c r="Q2588" s="2">
        <v>3</v>
      </c>
      <c r="R2588" s="2">
        <v>2480</v>
      </c>
    </row>
    <row r="2589" spans="14:18" ht="15.75" thickBot="1" x14ac:dyDescent="0.3">
      <c r="N2589" s="25" t="s">
        <v>54</v>
      </c>
      <c r="O2589" s="14" t="s">
        <v>1149</v>
      </c>
      <c r="P2589" s="15" t="s">
        <v>3540</v>
      </c>
      <c r="Q2589" s="2">
        <v>3</v>
      </c>
      <c r="R2589" s="2">
        <v>2394</v>
      </c>
    </row>
    <row r="2590" spans="14:18" ht="15.75" thickBot="1" x14ac:dyDescent="0.3">
      <c r="N2590" s="25" t="s">
        <v>54</v>
      </c>
      <c r="O2590" s="14" t="s">
        <v>1149</v>
      </c>
      <c r="P2590" s="15" t="s">
        <v>3541</v>
      </c>
      <c r="Q2590" s="2">
        <v>7</v>
      </c>
      <c r="R2590" s="2">
        <v>2473</v>
      </c>
    </row>
    <row r="2591" spans="14:18" ht="15.75" thickBot="1" x14ac:dyDescent="0.3">
      <c r="N2591" s="25" t="s">
        <v>54</v>
      </c>
      <c r="O2591" s="14" t="s">
        <v>1149</v>
      </c>
      <c r="P2591" s="15" t="s">
        <v>3542</v>
      </c>
      <c r="Q2591" s="2">
        <v>2</v>
      </c>
      <c r="R2591" s="2">
        <v>2405</v>
      </c>
    </row>
    <row r="2592" spans="14:18" ht="15.75" thickBot="1" x14ac:dyDescent="0.3">
      <c r="N2592" s="25" t="s">
        <v>54</v>
      </c>
      <c r="O2592" s="14" t="s">
        <v>1149</v>
      </c>
      <c r="P2592" s="15" t="s">
        <v>3543</v>
      </c>
      <c r="Q2592" s="2">
        <v>3</v>
      </c>
      <c r="R2592" s="2">
        <v>2400</v>
      </c>
    </row>
    <row r="2593" spans="14:18" ht="15.75" thickBot="1" x14ac:dyDescent="0.3">
      <c r="N2593" s="25" t="s">
        <v>54</v>
      </c>
      <c r="O2593" s="14" t="s">
        <v>1149</v>
      </c>
      <c r="P2593" s="15" t="s">
        <v>3544</v>
      </c>
      <c r="Q2593" s="2">
        <v>8</v>
      </c>
      <c r="R2593" s="2">
        <v>2396</v>
      </c>
    </row>
    <row r="2594" spans="14:18" ht="15.75" thickBot="1" x14ac:dyDescent="0.3">
      <c r="N2594" s="25" t="s">
        <v>54</v>
      </c>
      <c r="O2594" s="14" t="s">
        <v>1149</v>
      </c>
      <c r="P2594" s="15" t="s">
        <v>3545</v>
      </c>
      <c r="Q2594" s="2">
        <v>5</v>
      </c>
      <c r="R2594" s="2">
        <v>4995</v>
      </c>
    </row>
    <row r="2595" spans="14:18" ht="15.75" thickBot="1" x14ac:dyDescent="0.3">
      <c r="N2595" s="25" t="s">
        <v>54</v>
      </c>
      <c r="O2595" s="14" t="s">
        <v>1149</v>
      </c>
      <c r="P2595" s="15" t="s">
        <v>3546</v>
      </c>
      <c r="Q2595" s="2">
        <v>8</v>
      </c>
      <c r="R2595" s="2">
        <v>2378</v>
      </c>
    </row>
    <row r="2596" spans="14:18" ht="15.75" thickBot="1" x14ac:dyDescent="0.3">
      <c r="N2596" s="25" t="s">
        <v>54</v>
      </c>
      <c r="O2596" s="14" t="s">
        <v>1149</v>
      </c>
      <c r="P2596" s="15" t="s">
        <v>3547</v>
      </c>
      <c r="Q2596" s="2">
        <v>1</v>
      </c>
      <c r="R2596" s="2">
        <v>2397</v>
      </c>
    </row>
    <row r="2597" spans="14:18" ht="15.75" thickBot="1" x14ac:dyDescent="0.3">
      <c r="N2597" s="25" t="s">
        <v>54</v>
      </c>
      <c r="O2597" s="14" t="s">
        <v>1149</v>
      </c>
      <c r="P2597" s="15" t="s">
        <v>3548</v>
      </c>
      <c r="Q2597" s="2">
        <v>5</v>
      </c>
      <c r="R2597" s="2">
        <v>2390</v>
      </c>
    </row>
    <row r="2598" spans="14:18" ht="15.75" thickBot="1" x14ac:dyDescent="0.3">
      <c r="N2598" s="25" t="s">
        <v>54</v>
      </c>
      <c r="O2598" s="14" t="s">
        <v>1149</v>
      </c>
      <c r="P2598" s="15" t="s">
        <v>3549</v>
      </c>
      <c r="Q2598" s="2">
        <v>2</v>
      </c>
      <c r="R2598" s="2">
        <v>2398</v>
      </c>
    </row>
    <row r="2599" spans="14:18" ht="15.75" thickBot="1" x14ac:dyDescent="0.3">
      <c r="N2599" s="25" t="s">
        <v>54</v>
      </c>
      <c r="O2599" s="14" t="s">
        <v>1149</v>
      </c>
      <c r="P2599" s="15" t="s">
        <v>3550</v>
      </c>
      <c r="Q2599" s="2">
        <v>6</v>
      </c>
      <c r="R2599" s="2">
        <v>2366</v>
      </c>
    </row>
    <row r="2600" spans="14:18" ht="15.75" thickBot="1" x14ac:dyDescent="0.3">
      <c r="N2600" s="25" t="s">
        <v>54</v>
      </c>
      <c r="O2600" s="14" t="s">
        <v>1149</v>
      </c>
      <c r="P2600" s="15" t="s">
        <v>3551</v>
      </c>
      <c r="Q2600" s="2">
        <v>8</v>
      </c>
      <c r="R2600" s="2">
        <v>2395</v>
      </c>
    </row>
    <row r="2601" spans="14:18" ht="15.75" thickBot="1" x14ac:dyDescent="0.3">
      <c r="N2601" s="25" t="s">
        <v>54</v>
      </c>
      <c r="O2601" s="14" t="s">
        <v>1149</v>
      </c>
      <c r="P2601" s="15" t="s">
        <v>3552</v>
      </c>
      <c r="Q2601" s="2">
        <v>8</v>
      </c>
      <c r="R2601" s="2">
        <v>2401</v>
      </c>
    </row>
    <row r="2602" spans="14:18" ht="15.75" thickBot="1" x14ac:dyDescent="0.3">
      <c r="N2602" s="25" t="s">
        <v>54</v>
      </c>
      <c r="O2602" s="14" t="s">
        <v>1149</v>
      </c>
      <c r="P2602" s="15" t="s">
        <v>3553</v>
      </c>
      <c r="Q2602" s="2">
        <v>5</v>
      </c>
      <c r="R2602" s="2">
        <v>2402</v>
      </c>
    </row>
    <row r="2603" spans="14:18" ht="15.75" thickBot="1" x14ac:dyDescent="0.3">
      <c r="N2603" s="25" t="s">
        <v>54</v>
      </c>
      <c r="O2603" s="14" t="s">
        <v>1149</v>
      </c>
      <c r="P2603" s="15" t="s">
        <v>3554</v>
      </c>
      <c r="Q2603" s="2">
        <v>5</v>
      </c>
      <c r="R2603" s="2">
        <v>2415</v>
      </c>
    </row>
    <row r="2604" spans="14:18" ht="15.75" thickBot="1" x14ac:dyDescent="0.3">
      <c r="N2604" s="25" t="s">
        <v>54</v>
      </c>
      <c r="O2604" s="14" t="s">
        <v>1149</v>
      </c>
      <c r="P2604" s="15" t="s">
        <v>3555</v>
      </c>
      <c r="Q2604" s="2">
        <v>4</v>
      </c>
      <c r="R2604" s="2">
        <v>2403</v>
      </c>
    </row>
    <row r="2605" spans="14:18" ht="15.75" thickBot="1" x14ac:dyDescent="0.3">
      <c r="N2605" s="25" t="s">
        <v>54</v>
      </c>
      <c r="O2605" s="14" t="s">
        <v>1149</v>
      </c>
      <c r="P2605" s="15" t="s">
        <v>3556</v>
      </c>
      <c r="Q2605" s="2">
        <v>7</v>
      </c>
      <c r="R2605" s="2">
        <v>5321</v>
      </c>
    </row>
    <row r="2606" spans="14:18" ht="15.75" thickBot="1" x14ac:dyDescent="0.3">
      <c r="N2606" s="25" t="s">
        <v>54</v>
      </c>
      <c r="O2606" s="14" t="s">
        <v>1149</v>
      </c>
      <c r="P2606" s="15" t="s">
        <v>3557</v>
      </c>
      <c r="Q2606" s="2">
        <v>7</v>
      </c>
      <c r="R2606" s="2">
        <v>2475</v>
      </c>
    </row>
    <row r="2607" spans="14:18" ht="15.75" thickBot="1" x14ac:dyDescent="0.3">
      <c r="N2607" s="25" t="s">
        <v>54</v>
      </c>
      <c r="O2607" s="14" t="s">
        <v>1149</v>
      </c>
      <c r="P2607" s="15" t="s">
        <v>3558</v>
      </c>
      <c r="Q2607" s="2">
        <v>8</v>
      </c>
      <c r="R2607" s="2">
        <v>2493</v>
      </c>
    </row>
    <row r="2608" spans="14:18" ht="15.75" thickBot="1" x14ac:dyDescent="0.3">
      <c r="N2608" s="25" t="s">
        <v>54</v>
      </c>
      <c r="O2608" s="14" t="s">
        <v>1149</v>
      </c>
      <c r="P2608" s="15" t="s">
        <v>3559</v>
      </c>
      <c r="Q2608" s="2">
        <v>5</v>
      </c>
      <c r="R2608" s="2">
        <v>2406</v>
      </c>
    </row>
    <row r="2609" spans="14:18" ht="15.75" thickBot="1" x14ac:dyDescent="0.3">
      <c r="N2609" s="25" t="s">
        <v>54</v>
      </c>
      <c r="O2609" s="14" t="s">
        <v>1149</v>
      </c>
      <c r="P2609" s="15" t="s">
        <v>3560</v>
      </c>
      <c r="Q2609" s="2">
        <v>2</v>
      </c>
      <c r="R2609" s="2">
        <v>2407</v>
      </c>
    </row>
    <row r="2610" spans="14:18" ht="15.75" thickBot="1" x14ac:dyDescent="0.3">
      <c r="N2610" s="25" t="s">
        <v>54</v>
      </c>
      <c r="O2610" s="14" t="s">
        <v>1149</v>
      </c>
      <c r="P2610" s="15" t="s">
        <v>3561</v>
      </c>
      <c r="Q2610" s="2">
        <v>6</v>
      </c>
      <c r="R2610" s="2">
        <v>2383</v>
      </c>
    </row>
    <row r="2611" spans="14:18" ht="15.75" thickBot="1" x14ac:dyDescent="0.3">
      <c r="N2611" s="25" t="s">
        <v>54</v>
      </c>
      <c r="O2611" s="14" t="s">
        <v>1149</v>
      </c>
      <c r="P2611" s="15" t="s">
        <v>3562</v>
      </c>
      <c r="Q2611" s="2">
        <v>8</v>
      </c>
      <c r="R2611" s="2">
        <v>2409</v>
      </c>
    </row>
    <row r="2612" spans="14:18" ht="15.75" thickBot="1" x14ac:dyDescent="0.3">
      <c r="N2612" s="25" t="s">
        <v>54</v>
      </c>
      <c r="O2612" s="14" t="s">
        <v>1149</v>
      </c>
      <c r="P2612" s="15" t="s">
        <v>3563</v>
      </c>
      <c r="Q2612" s="2">
        <v>4</v>
      </c>
      <c r="R2612" s="2">
        <v>2374</v>
      </c>
    </row>
    <row r="2613" spans="14:18" ht="15.75" thickBot="1" x14ac:dyDescent="0.3">
      <c r="N2613" s="25" t="s">
        <v>54</v>
      </c>
      <c r="O2613" s="14" t="s">
        <v>1149</v>
      </c>
      <c r="P2613" s="15" t="s">
        <v>3564</v>
      </c>
      <c r="Q2613" s="2">
        <v>1</v>
      </c>
      <c r="R2613" s="2">
        <v>2410</v>
      </c>
    </row>
    <row r="2614" spans="14:18" ht="15.75" thickBot="1" x14ac:dyDescent="0.3">
      <c r="N2614" s="25" t="s">
        <v>54</v>
      </c>
      <c r="O2614" s="14" t="s">
        <v>1149</v>
      </c>
      <c r="P2614" s="15" t="s">
        <v>3565</v>
      </c>
      <c r="Q2614" s="2">
        <v>1</v>
      </c>
      <c r="R2614" s="2">
        <v>4692</v>
      </c>
    </row>
    <row r="2615" spans="14:18" ht="15.75" thickBot="1" x14ac:dyDescent="0.3">
      <c r="N2615" s="25" t="s">
        <v>54</v>
      </c>
      <c r="O2615" s="14" t="s">
        <v>1149</v>
      </c>
      <c r="P2615" s="15" t="s">
        <v>3566</v>
      </c>
      <c r="Q2615" s="2">
        <v>5</v>
      </c>
      <c r="R2615" s="2">
        <v>2414</v>
      </c>
    </row>
    <row r="2616" spans="14:18" ht="15.75" thickBot="1" x14ac:dyDescent="0.3">
      <c r="N2616" s="25" t="s">
        <v>54</v>
      </c>
      <c r="O2616" s="14" t="s">
        <v>1149</v>
      </c>
      <c r="P2616" s="15" t="s">
        <v>3567</v>
      </c>
      <c r="Q2616" s="2">
        <v>8</v>
      </c>
      <c r="R2616" s="2">
        <v>2412</v>
      </c>
    </row>
    <row r="2617" spans="14:18" ht="15.75" thickBot="1" x14ac:dyDescent="0.3">
      <c r="N2617" s="25" t="s">
        <v>54</v>
      </c>
      <c r="O2617" s="14" t="s">
        <v>1149</v>
      </c>
      <c r="P2617" s="15" t="s">
        <v>3568</v>
      </c>
      <c r="Q2617" s="2">
        <v>1</v>
      </c>
      <c r="R2617" s="2">
        <v>2356</v>
      </c>
    </row>
    <row r="2618" spans="14:18" ht="15.75" thickBot="1" x14ac:dyDescent="0.3">
      <c r="N2618" s="25" t="s">
        <v>54</v>
      </c>
      <c r="O2618" s="14" t="s">
        <v>1149</v>
      </c>
      <c r="P2618" s="15" t="s">
        <v>3569</v>
      </c>
      <c r="Q2618" s="2">
        <v>3</v>
      </c>
      <c r="R2618" s="2">
        <v>2411</v>
      </c>
    </row>
    <row r="2619" spans="14:18" ht="15.75" thickBot="1" x14ac:dyDescent="0.3">
      <c r="N2619" s="25" t="s">
        <v>54</v>
      </c>
      <c r="O2619" s="14" t="s">
        <v>1149</v>
      </c>
      <c r="P2619" s="15" t="s">
        <v>3570</v>
      </c>
      <c r="Q2619" s="2">
        <v>4</v>
      </c>
      <c r="R2619" s="2">
        <v>2456</v>
      </c>
    </row>
    <row r="2620" spans="14:18" ht="15.75" thickBot="1" x14ac:dyDescent="0.3">
      <c r="N2620" s="25" t="s">
        <v>54</v>
      </c>
      <c r="O2620" s="14" t="s">
        <v>1149</v>
      </c>
      <c r="P2620" s="15" t="s">
        <v>3571</v>
      </c>
      <c r="Q2620" s="2">
        <v>8</v>
      </c>
      <c r="R2620" s="2">
        <v>2388</v>
      </c>
    </row>
    <row r="2621" spans="14:18" ht="15.75" thickBot="1" x14ac:dyDescent="0.3">
      <c r="N2621" s="25" t="s">
        <v>54</v>
      </c>
      <c r="O2621" s="14" t="s">
        <v>1149</v>
      </c>
      <c r="P2621" s="15" t="s">
        <v>3572</v>
      </c>
      <c r="Q2621" s="2">
        <v>4</v>
      </c>
      <c r="R2621" s="2">
        <v>2422</v>
      </c>
    </row>
    <row r="2622" spans="14:18" ht="15.75" thickBot="1" x14ac:dyDescent="0.3">
      <c r="N2622" s="25" t="s">
        <v>54</v>
      </c>
      <c r="O2622" s="14" t="s">
        <v>1149</v>
      </c>
      <c r="P2622" s="15" t="s">
        <v>3573</v>
      </c>
      <c r="Q2622" s="2">
        <v>4</v>
      </c>
      <c r="R2622" s="2">
        <v>2333</v>
      </c>
    </row>
    <row r="2623" spans="14:18" ht="15.75" thickBot="1" x14ac:dyDescent="0.3">
      <c r="N2623" s="25" t="s">
        <v>54</v>
      </c>
      <c r="O2623" s="14" t="s">
        <v>1149</v>
      </c>
      <c r="P2623" s="15" t="s">
        <v>3574</v>
      </c>
      <c r="Q2623" s="2">
        <v>3</v>
      </c>
      <c r="R2623" s="2">
        <v>2417</v>
      </c>
    </row>
    <row r="2624" spans="14:18" ht="15.75" thickBot="1" x14ac:dyDescent="0.3">
      <c r="N2624" s="25" t="s">
        <v>54</v>
      </c>
      <c r="O2624" s="14" t="s">
        <v>1149</v>
      </c>
      <c r="P2624" s="15" t="s">
        <v>3575</v>
      </c>
      <c r="Q2624" s="2">
        <v>2</v>
      </c>
      <c r="R2624" s="2">
        <v>2420</v>
      </c>
    </row>
    <row r="2625" spans="14:18" ht="15.75" thickBot="1" x14ac:dyDescent="0.3">
      <c r="N2625" s="25" t="s">
        <v>54</v>
      </c>
      <c r="O2625" s="14" t="s">
        <v>1149</v>
      </c>
      <c r="P2625" s="15" t="s">
        <v>3576</v>
      </c>
      <c r="Q2625" s="2">
        <v>4</v>
      </c>
      <c r="R2625" s="2">
        <v>2421</v>
      </c>
    </row>
    <row r="2626" spans="14:18" ht="15.75" thickBot="1" x14ac:dyDescent="0.3">
      <c r="N2626" s="25" t="s">
        <v>54</v>
      </c>
      <c r="O2626" s="14" t="s">
        <v>1149</v>
      </c>
      <c r="P2626" s="15" t="s">
        <v>3577</v>
      </c>
      <c r="Q2626" s="2">
        <v>5</v>
      </c>
      <c r="R2626" s="2">
        <v>4996</v>
      </c>
    </row>
    <row r="2627" spans="14:18" ht="15.75" thickBot="1" x14ac:dyDescent="0.3">
      <c r="N2627" s="25" t="s">
        <v>54</v>
      </c>
      <c r="O2627" s="14" t="s">
        <v>1149</v>
      </c>
      <c r="P2627" s="15" t="s">
        <v>3578</v>
      </c>
      <c r="Q2627" s="2">
        <v>7</v>
      </c>
      <c r="R2627" s="2">
        <v>2346</v>
      </c>
    </row>
    <row r="2628" spans="14:18" ht="15.75" thickBot="1" x14ac:dyDescent="0.3">
      <c r="N2628" s="25" t="s">
        <v>54</v>
      </c>
      <c r="O2628" s="14" t="s">
        <v>1149</v>
      </c>
      <c r="P2628" s="15" t="s">
        <v>3579</v>
      </c>
      <c r="Q2628" s="2">
        <v>7</v>
      </c>
      <c r="R2628" s="2">
        <v>2465</v>
      </c>
    </row>
    <row r="2629" spans="14:18" ht="15.75" thickBot="1" x14ac:dyDescent="0.3">
      <c r="N2629" s="25" t="s">
        <v>54</v>
      </c>
      <c r="O2629" s="14" t="s">
        <v>1149</v>
      </c>
      <c r="P2629" s="15" t="s">
        <v>3580</v>
      </c>
      <c r="Q2629" s="2">
        <v>2</v>
      </c>
      <c r="R2629" s="2">
        <v>2425</v>
      </c>
    </row>
    <row r="2630" spans="14:18" ht="15.75" thickBot="1" x14ac:dyDescent="0.3">
      <c r="N2630" s="25" t="s">
        <v>54</v>
      </c>
      <c r="O2630" s="14" t="s">
        <v>1149</v>
      </c>
      <c r="P2630" s="15" t="s">
        <v>3581</v>
      </c>
      <c r="Q2630" s="2">
        <v>2</v>
      </c>
      <c r="R2630" s="2">
        <v>2426</v>
      </c>
    </row>
    <row r="2631" spans="14:18" ht="15.75" thickBot="1" x14ac:dyDescent="0.3">
      <c r="N2631" s="25" t="s">
        <v>54</v>
      </c>
      <c r="O2631" s="14" t="s">
        <v>1149</v>
      </c>
      <c r="P2631" s="15" t="s">
        <v>3582</v>
      </c>
      <c r="Q2631" s="2">
        <v>2</v>
      </c>
      <c r="R2631" s="2">
        <v>2379</v>
      </c>
    </row>
    <row r="2632" spans="14:18" ht="15.75" thickBot="1" x14ac:dyDescent="0.3">
      <c r="N2632" s="25" t="s">
        <v>54</v>
      </c>
      <c r="O2632" s="14" t="s">
        <v>1149</v>
      </c>
      <c r="P2632" s="15" t="s">
        <v>3583</v>
      </c>
      <c r="Q2632" s="2">
        <v>4</v>
      </c>
      <c r="R2632" s="2">
        <v>2471</v>
      </c>
    </row>
    <row r="2633" spans="14:18" ht="15.75" thickBot="1" x14ac:dyDescent="0.3">
      <c r="N2633" s="25" t="s">
        <v>54</v>
      </c>
      <c r="O2633" s="14" t="s">
        <v>1149</v>
      </c>
      <c r="P2633" s="15" t="s">
        <v>3584</v>
      </c>
      <c r="Q2633" s="2">
        <v>1</v>
      </c>
      <c r="R2633" s="2">
        <v>2428</v>
      </c>
    </row>
    <row r="2634" spans="14:18" ht="15.75" thickBot="1" x14ac:dyDescent="0.3">
      <c r="N2634" s="25" t="s">
        <v>54</v>
      </c>
      <c r="O2634" s="14" t="s">
        <v>1149</v>
      </c>
      <c r="P2634" s="15" t="s">
        <v>3585</v>
      </c>
      <c r="Q2634" s="2">
        <v>4</v>
      </c>
      <c r="R2634" s="2">
        <v>2470</v>
      </c>
    </row>
    <row r="2635" spans="14:18" ht="15.75" thickBot="1" x14ac:dyDescent="0.3">
      <c r="N2635" s="25" t="s">
        <v>54</v>
      </c>
      <c r="O2635" s="14" t="s">
        <v>1149</v>
      </c>
      <c r="P2635" s="15" t="s">
        <v>3586</v>
      </c>
      <c r="Q2635" s="2">
        <v>7</v>
      </c>
      <c r="R2635" s="2">
        <v>2429</v>
      </c>
    </row>
    <row r="2636" spans="14:18" ht="15.75" thickBot="1" x14ac:dyDescent="0.3">
      <c r="N2636" s="25" t="s">
        <v>54</v>
      </c>
      <c r="O2636" s="14" t="s">
        <v>1149</v>
      </c>
      <c r="P2636" s="15" t="s">
        <v>3587</v>
      </c>
      <c r="Q2636" s="2">
        <v>7</v>
      </c>
      <c r="R2636" s="2">
        <v>4693</v>
      </c>
    </row>
    <row r="2637" spans="14:18" ht="15.75" thickBot="1" x14ac:dyDescent="0.3">
      <c r="N2637" s="25" t="s">
        <v>54</v>
      </c>
      <c r="O2637" s="14" t="s">
        <v>1149</v>
      </c>
      <c r="P2637" s="15" t="s">
        <v>3588</v>
      </c>
      <c r="Q2637" s="2">
        <v>7</v>
      </c>
      <c r="R2637" s="2">
        <v>2368</v>
      </c>
    </row>
    <row r="2638" spans="14:18" ht="15.75" thickBot="1" x14ac:dyDescent="0.3">
      <c r="N2638" s="25" t="s">
        <v>54</v>
      </c>
      <c r="O2638" s="14" t="s">
        <v>1149</v>
      </c>
      <c r="P2638" s="15" t="s">
        <v>3589</v>
      </c>
      <c r="Q2638" s="2">
        <v>5</v>
      </c>
      <c r="R2638" s="2">
        <v>2431</v>
      </c>
    </row>
    <row r="2639" spans="14:18" ht="15.75" thickBot="1" x14ac:dyDescent="0.3">
      <c r="N2639" s="25" t="s">
        <v>54</v>
      </c>
      <c r="O2639" s="14" t="s">
        <v>1149</v>
      </c>
      <c r="P2639" s="15" t="s">
        <v>3590</v>
      </c>
      <c r="Q2639" s="2">
        <v>2</v>
      </c>
      <c r="R2639" s="2">
        <v>2432</v>
      </c>
    </row>
    <row r="2640" spans="14:18" ht="15.75" thickBot="1" x14ac:dyDescent="0.3">
      <c r="N2640" s="25" t="s">
        <v>54</v>
      </c>
      <c r="O2640" s="14" t="s">
        <v>1149</v>
      </c>
      <c r="P2640" s="15" t="s">
        <v>3591</v>
      </c>
      <c r="Q2640" s="2">
        <v>8</v>
      </c>
      <c r="R2640" s="2">
        <v>2433</v>
      </c>
    </row>
    <row r="2641" spans="14:18" ht="15.75" thickBot="1" x14ac:dyDescent="0.3">
      <c r="N2641" s="25" t="s">
        <v>54</v>
      </c>
      <c r="O2641" s="14" t="s">
        <v>1149</v>
      </c>
      <c r="P2641" s="15" t="s">
        <v>3592</v>
      </c>
      <c r="Q2641" s="2">
        <v>5</v>
      </c>
      <c r="R2641" s="2">
        <v>2435</v>
      </c>
    </row>
    <row r="2642" spans="14:18" ht="15.75" thickBot="1" x14ac:dyDescent="0.3">
      <c r="N2642" s="25" t="s">
        <v>54</v>
      </c>
      <c r="O2642" s="14" t="s">
        <v>1149</v>
      </c>
      <c r="P2642" s="15" t="s">
        <v>3593</v>
      </c>
      <c r="Q2642" s="2">
        <v>3</v>
      </c>
      <c r="R2642" s="2">
        <v>2494</v>
      </c>
    </row>
    <row r="2643" spans="14:18" ht="15.75" thickBot="1" x14ac:dyDescent="0.3">
      <c r="N2643" s="25" t="s">
        <v>54</v>
      </c>
      <c r="O2643" s="14" t="s">
        <v>1149</v>
      </c>
      <c r="P2643" s="15" t="s">
        <v>3594</v>
      </c>
      <c r="Q2643" s="2">
        <v>3</v>
      </c>
      <c r="R2643" s="2">
        <v>2436</v>
      </c>
    </row>
    <row r="2644" spans="14:18" ht="15.75" thickBot="1" x14ac:dyDescent="0.3">
      <c r="N2644" s="25" t="s">
        <v>54</v>
      </c>
      <c r="O2644" s="14" t="s">
        <v>1149</v>
      </c>
      <c r="P2644" s="15" t="s">
        <v>3595</v>
      </c>
      <c r="Q2644" s="2">
        <v>6</v>
      </c>
      <c r="R2644" s="2">
        <v>2437</v>
      </c>
    </row>
    <row r="2645" spans="14:18" ht="15.75" thickBot="1" x14ac:dyDescent="0.3">
      <c r="N2645" s="25" t="s">
        <v>54</v>
      </c>
      <c r="O2645" s="14" t="s">
        <v>1149</v>
      </c>
      <c r="P2645" s="15" t="s">
        <v>3596</v>
      </c>
      <c r="Q2645" s="2">
        <v>4</v>
      </c>
      <c r="R2645" s="2">
        <v>2438</v>
      </c>
    </row>
    <row r="2646" spans="14:18" ht="15.75" thickBot="1" x14ac:dyDescent="0.3">
      <c r="N2646" s="25" t="s">
        <v>54</v>
      </c>
      <c r="O2646" s="14" t="s">
        <v>1149</v>
      </c>
      <c r="P2646" s="15" t="s">
        <v>3597</v>
      </c>
      <c r="Q2646" s="2">
        <v>8</v>
      </c>
      <c r="R2646" s="2">
        <v>2439</v>
      </c>
    </row>
    <row r="2647" spans="14:18" ht="15.75" thickBot="1" x14ac:dyDescent="0.3">
      <c r="N2647" s="25" t="s">
        <v>54</v>
      </c>
      <c r="O2647" s="14" t="s">
        <v>1149</v>
      </c>
      <c r="P2647" s="15" t="s">
        <v>3598</v>
      </c>
      <c r="Q2647" s="2">
        <v>6</v>
      </c>
      <c r="R2647" s="2">
        <v>2440</v>
      </c>
    </row>
    <row r="2648" spans="14:18" ht="15.75" thickBot="1" x14ac:dyDescent="0.3">
      <c r="N2648" s="25" t="s">
        <v>54</v>
      </c>
      <c r="O2648" s="14" t="s">
        <v>1149</v>
      </c>
      <c r="P2648" s="15" t="s">
        <v>3599</v>
      </c>
      <c r="Q2648" s="2">
        <v>5</v>
      </c>
      <c r="R2648" s="2">
        <v>4997</v>
      </c>
    </row>
    <row r="2649" spans="14:18" ht="15.75" thickBot="1" x14ac:dyDescent="0.3">
      <c r="N2649" s="25" t="s">
        <v>54</v>
      </c>
      <c r="O2649" s="14" t="s">
        <v>1149</v>
      </c>
      <c r="P2649" s="15" t="s">
        <v>3600</v>
      </c>
      <c r="Q2649" s="2">
        <v>4</v>
      </c>
      <c r="R2649" s="2">
        <v>2442</v>
      </c>
    </row>
    <row r="2650" spans="14:18" ht="15.75" thickBot="1" x14ac:dyDescent="0.3">
      <c r="N2650" s="25" t="s">
        <v>54</v>
      </c>
      <c r="O2650" s="14" t="s">
        <v>1149</v>
      </c>
      <c r="P2650" s="15" t="s">
        <v>3601</v>
      </c>
      <c r="Q2650" s="2">
        <v>3</v>
      </c>
      <c r="R2650" s="2">
        <v>2332</v>
      </c>
    </row>
    <row r="2651" spans="14:18" ht="15.75" thickBot="1" x14ac:dyDescent="0.3">
      <c r="N2651" s="25" t="s">
        <v>54</v>
      </c>
      <c r="O2651" s="14" t="s">
        <v>1149</v>
      </c>
      <c r="P2651" s="15" t="s">
        <v>3602</v>
      </c>
      <c r="Q2651" s="2">
        <v>3</v>
      </c>
      <c r="R2651" s="2">
        <v>2339</v>
      </c>
    </row>
    <row r="2652" spans="14:18" ht="15.75" thickBot="1" x14ac:dyDescent="0.3">
      <c r="N2652" s="25" t="s">
        <v>54</v>
      </c>
      <c r="O2652" s="14" t="s">
        <v>1149</v>
      </c>
      <c r="P2652" s="15" t="s">
        <v>3603</v>
      </c>
      <c r="Q2652" s="2">
        <v>7</v>
      </c>
      <c r="R2652" s="2">
        <v>2413</v>
      </c>
    </row>
    <row r="2653" spans="14:18" ht="15.75" thickBot="1" x14ac:dyDescent="0.3">
      <c r="N2653" s="25" t="s">
        <v>54</v>
      </c>
      <c r="O2653" s="14" t="s">
        <v>1149</v>
      </c>
      <c r="P2653" s="15" t="s">
        <v>3604</v>
      </c>
      <c r="Q2653" s="2">
        <v>7</v>
      </c>
      <c r="R2653" s="2">
        <v>2443</v>
      </c>
    </row>
    <row r="2654" spans="14:18" ht="15.75" thickBot="1" x14ac:dyDescent="0.3">
      <c r="N2654" s="25" t="s">
        <v>54</v>
      </c>
      <c r="O2654" s="14" t="s">
        <v>1149</v>
      </c>
      <c r="P2654" s="15" t="s">
        <v>3605</v>
      </c>
      <c r="Q2654" s="2">
        <v>2</v>
      </c>
      <c r="R2654" s="2">
        <v>2444</v>
      </c>
    </row>
    <row r="2655" spans="14:18" ht="15.75" thickBot="1" x14ac:dyDescent="0.3">
      <c r="N2655" s="25" t="s">
        <v>54</v>
      </c>
      <c r="O2655" s="14" t="s">
        <v>1149</v>
      </c>
      <c r="P2655" s="15" t="s">
        <v>3606</v>
      </c>
      <c r="Q2655" s="2">
        <v>8</v>
      </c>
      <c r="R2655" s="2">
        <v>2445</v>
      </c>
    </row>
    <row r="2656" spans="14:18" ht="15.75" thickBot="1" x14ac:dyDescent="0.3">
      <c r="N2656" s="25" t="s">
        <v>54</v>
      </c>
      <c r="O2656" s="14" t="s">
        <v>1149</v>
      </c>
      <c r="P2656" s="15" t="s">
        <v>3607</v>
      </c>
      <c r="Q2656" s="2">
        <v>8</v>
      </c>
      <c r="R2656" s="2">
        <v>2446</v>
      </c>
    </row>
    <row r="2657" spans="14:18" ht="15.75" thickBot="1" x14ac:dyDescent="0.3">
      <c r="N2657" s="25" t="s">
        <v>54</v>
      </c>
      <c r="O2657" s="14" t="s">
        <v>1149</v>
      </c>
      <c r="P2657" s="15" t="s">
        <v>3608</v>
      </c>
      <c r="Q2657" s="2">
        <v>3</v>
      </c>
      <c r="R2657" s="2">
        <v>2423</v>
      </c>
    </row>
    <row r="2658" spans="14:18" ht="15.75" thickBot="1" x14ac:dyDescent="0.3">
      <c r="N2658" s="25" t="s">
        <v>54</v>
      </c>
      <c r="O2658" s="14" t="s">
        <v>1149</v>
      </c>
      <c r="P2658" s="15" t="s">
        <v>3609</v>
      </c>
      <c r="Q2658" s="2">
        <v>7</v>
      </c>
      <c r="R2658" s="2">
        <v>2451</v>
      </c>
    </row>
    <row r="2659" spans="14:18" ht="15.75" thickBot="1" x14ac:dyDescent="0.3">
      <c r="N2659" s="25" t="s">
        <v>54</v>
      </c>
      <c r="O2659" s="14" t="s">
        <v>1149</v>
      </c>
      <c r="P2659" s="15" t="s">
        <v>3610</v>
      </c>
      <c r="Q2659" s="2">
        <v>5</v>
      </c>
      <c r="R2659" s="2">
        <v>2489</v>
      </c>
    </row>
    <row r="2660" spans="14:18" ht="15.75" thickBot="1" x14ac:dyDescent="0.3">
      <c r="N2660" s="25" t="s">
        <v>54</v>
      </c>
      <c r="O2660" s="14" t="s">
        <v>1149</v>
      </c>
      <c r="P2660" s="15" t="s">
        <v>3611</v>
      </c>
      <c r="Q2660" s="2">
        <v>2</v>
      </c>
      <c r="R2660" s="2">
        <v>2450</v>
      </c>
    </row>
    <row r="2661" spans="14:18" ht="15.75" thickBot="1" x14ac:dyDescent="0.3">
      <c r="N2661" s="25" t="s">
        <v>54</v>
      </c>
      <c r="O2661" s="14" t="s">
        <v>1149</v>
      </c>
      <c r="P2661" s="15" t="s">
        <v>3612</v>
      </c>
      <c r="Q2661" s="2">
        <v>4</v>
      </c>
      <c r="R2661" s="2">
        <v>2453</v>
      </c>
    </row>
    <row r="2662" spans="14:18" ht="15.75" thickBot="1" x14ac:dyDescent="0.3">
      <c r="N2662" s="25" t="s">
        <v>54</v>
      </c>
      <c r="O2662" s="14" t="s">
        <v>1149</v>
      </c>
      <c r="P2662" s="15" t="s">
        <v>3613</v>
      </c>
      <c r="Q2662" s="2">
        <v>3</v>
      </c>
      <c r="R2662" s="2">
        <v>2452</v>
      </c>
    </row>
    <row r="2663" spans="14:18" ht="15.75" thickBot="1" x14ac:dyDescent="0.3">
      <c r="N2663" s="25" t="s">
        <v>54</v>
      </c>
      <c r="O2663" s="14" t="s">
        <v>1149</v>
      </c>
      <c r="P2663" s="15" t="s">
        <v>3614</v>
      </c>
      <c r="Q2663" s="2">
        <v>6</v>
      </c>
      <c r="R2663" s="2">
        <v>5881</v>
      </c>
    </row>
    <row r="2664" spans="14:18" ht="15.75" thickBot="1" x14ac:dyDescent="0.3">
      <c r="N2664" s="25" t="s">
        <v>54</v>
      </c>
      <c r="O2664" s="14" t="s">
        <v>1149</v>
      </c>
      <c r="P2664" s="15" t="s">
        <v>3615</v>
      </c>
      <c r="Q2664" s="2">
        <v>6</v>
      </c>
      <c r="R2664" s="2">
        <v>2455</v>
      </c>
    </row>
    <row r="2665" spans="14:18" ht="15.75" thickBot="1" x14ac:dyDescent="0.3">
      <c r="N2665" s="25" t="s">
        <v>54</v>
      </c>
      <c r="O2665" s="14" t="s">
        <v>1149</v>
      </c>
      <c r="P2665" s="15" t="s">
        <v>3616</v>
      </c>
      <c r="Q2665" s="2">
        <v>6</v>
      </c>
      <c r="R2665" s="2">
        <v>2335</v>
      </c>
    </row>
    <row r="2666" spans="14:18" ht="15.75" thickBot="1" x14ac:dyDescent="0.3">
      <c r="N2666" s="25" t="s">
        <v>54</v>
      </c>
      <c r="O2666" s="14" t="s">
        <v>1149</v>
      </c>
      <c r="P2666" s="15" t="s">
        <v>3617</v>
      </c>
      <c r="Q2666" s="2">
        <v>8</v>
      </c>
      <c r="R2666" s="2">
        <v>2457</v>
      </c>
    </row>
    <row r="2667" spans="14:18" ht="15.75" thickBot="1" x14ac:dyDescent="0.3">
      <c r="N2667" s="25" t="s">
        <v>54</v>
      </c>
      <c r="O2667" s="14" t="s">
        <v>1149</v>
      </c>
      <c r="P2667" s="15" t="s">
        <v>3618</v>
      </c>
      <c r="Q2667" s="2">
        <v>6</v>
      </c>
      <c r="R2667" s="2">
        <v>2490</v>
      </c>
    </row>
    <row r="2668" spans="14:18" ht="15.75" thickBot="1" x14ac:dyDescent="0.3">
      <c r="N2668" s="25" t="s">
        <v>54</v>
      </c>
      <c r="O2668" s="14" t="s">
        <v>1149</v>
      </c>
      <c r="P2668" s="15" t="s">
        <v>3619</v>
      </c>
      <c r="Q2668" s="2">
        <v>8</v>
      </c>
      <c r="R2668" s="2">
        <v>2458</v>
      </c>
    </row>
    <row r="2669" spans="14:18" ht="15.75" thickBot="1" x14ac:dyDescent="0.3">
      <c r="N2669" s="25" t="s">
        <v>54</v>
      </c>
      <c r="O2669" s="14" t="s">
        <v>1149</v>
      </c>
      <c r="P2669" s="15" t="s">
        <v>3620</v>
      </c>
      <c r="Q2669" s="2">
        <v>5</v>
      </c>
      <c r="R2669" s="2">
        <v>2349</v>
      </c>
    </row>
    <row r="2670" spans="14:18" ht="15.75" thickBot="1" x14ac:dyDescent="0.3">
      <c r="N2670" s="25" t="s">
        <v>54</v>
      </c>
      <c r="O2670" s="14" t="s">
        <v>1149</v>
      </c>
      <c r="P2670" s="15" t="s">
        <v>3621</v>
      </c>
      <c r="Q2670" s="2">
        <v>5</v>
      </c>
      <c r="R2670" s="2">
        <v>4993</v>
      </c>
    </row>
    <row r="2671" spans="14:18" ht="15.75" thickBot="1" x14ac:dyDescent="0.3">
      <c r="N2671" s="25" t="s">
        <v>54</v>
      </c>
      <c r="O2671" s="14" t="s">
        <v>1149</v>
      </c>
      <c r="P2671" s="15" t="s">
        <v>3622</v>
      </c>
      <c r="Q2671" s="2">
        <v>8</v>
      </c>
      <c r="R2671" s="2">
        <v>2486</v>
      </c>
    </row>
    <row r="2672" spans="14:18" ht="15.75" thickBot="1" x14ac:dyDescent="0.3">
      <c r="N2672" s="25" t="s">
        <v>54</v>
      </c>
      <c r="O2672" s="14" t="s">
        <v>1149</v>
      </c>
      <c r="P2672" s="15" t="s">
        <v>3623</v>
      </c>
      <c r="Q2672" s="2">
        <v>8</v>
      </c>
      <c r="R2672" s="2">
        <v>2459</v>
      </c>
    </row>
    <row r="2673" spans="14:18" ht="15.75" thickBot="1" x14ac:dyDescent="0.3">
      <c r="N2673" s="25" t="s">
        <v>54</v>
      </c>
      <c r="O2673" s="14" t="s">
        <v>1149</v>
      </c>
      <c r="P2673" s="15" t="s">
        <v>3624</v>
      </c>
      <c r="Q2673" s="2">
        <v>8</v>
      </c>
      <c r="R2673" s="2">
        <v>2460</v>
      </c>
    </row>
    <row r="2674" spans="14:18" ht="15.75" thickBot="1" x14ac:dyDescent="0.3">
      <c r="N2674" s="25" t="s">
        <v>54</v>
      </c>
      <c r="O2674" s="14" t="s">
        <v>1149</v>
      </c>
      <c r="P2674" s="15" t="s">
        <v>3625</v>
      </c>
      <c r="Q2674" s="2">
        <v>7</v>
      </c>
      <c r="R2674" s="2">
        <v>2463</v>
      </c>
    </row>
    <row r="2675" spans="14:18" ht="15.75" thickBot="1" x14ac:dyDescent="0.3">
      <c r="N2675" s="25" t="s">
        <v>54</v>
      </c>
      <c r="O2675" s="14" t="s">
        <v>1149</v>
      </c>
      <c r="P2675" s="15" t="s">
        <v>3626</v>
      </c>
      <c r="Q2675" s="2">
        <v>1</v>
      </c>
      <c r="R2675" s="2">
        <v>2462</v>
      </c>
    </row>
    <row r="2676" spans="14:18" ht="15.75" thickBot="1" x14ac:dyDescent="0.3">
      <c r="N2676" s="25" t="s">
        <v>54</v>
      </c>
      <c r="O2676" s="14" t="s">
        <v>1149</v>
      </c>
      <c r="P2676" s="15" t="s">
        <v>3627</v>
      </c>
      <c r="Q2676" s="2">
        <v>5</v>
      </c>
      <c r="R2676" s="2">
        <v>2464</v>
      </c>
    </row>
    <row r="2677" spans="14:18" ht="15.75" thickBot="1" x14ac:dyDescent="0.3">
      <c r="N2677" s="25" t="s">
        <v>54</v>
      </c>
      <c r="O2677" s="14" t="s">
        <v>1149</v>
      </c>
      <c r="P2677" s="15" t="s">
        <v>3628</v>
      </c>
      <c r="Q2677" s="2">
        <v>7</v>
      </c>
      <c r="R2677" s="2">
        <v>2466</v>
      </c>
    </row>
    <row r="2678" spans="14:18" ht="15.75" thickBot="1" x14ac:dyDescent="0.3">
      <c r="N2678" s="25" t="s">
        <v>54</v>
      </c>
      <c r="O2678" s="14" t="s">
        <v>1149</v>
      </c>
      <c r="P2678" s="15" t="s">
        <v>3629</v>
      </c>
      <c r="Q2678" s="2">
        <v>5</v>
      </c>
      <c r="R2678" s="2">
        <v>2468</v>
      </c>
    </row>
    <row r="2679" spans="14:18" ht="15.75" thickBot="1" x14ac:dyDescent="0.3">
      <c r="N2679" s="25" t="s">
        <v>54</v>
      </c>
      <c r="O2679" s="14" t="s">
        <v>1149</v>
      </c>
      <c r="P2679" s="15" t="s">
        <v>3630</v>
      </c>
      <c r="Q2679" s="2">
        <v>6</v>
      </c>
      <c r="R2679" s="2">
        <v>2469</v>
      </c>
    </row>
    <row r="2680" spans="14:18" ht="15.75" thickBot="1" x14ac:dyDescent="0.3">
      <c r="N2680" s="25" t="s">
        <v>54</v>
      </c>
      <c r="O2680" s="14" t="s">
        <v>1149</v>
      </c>
      <c r="P2680" s="15" t="s">
        <v>3631</v>
      </c>
      <c r="Q2680" s="2">
        <v>2</v>
      </c>
      <c r="R2680" s="2">
        <v>2472</v>
      </c>
    </row>
    <row r="2681" spans="14:18" ht="15.75" thickBot="1" x14ac:dyDescent="0.3">
      <c r="N2681" s="25" t="s">
        <v>54</v>
      </c>
      <c r="O2681" s="14" t="s">
        <v>1149</v>
      </c>
      <c r="P2681" s="15" t="s">
        <v>3632</v>
      </c>
      <c r="Q2681" s="2">
        <v>6</v>
      </c>
      <c r="R2681" s="2">
        <v>2487</v>
      </c>
    </row>
    <row r="2682" spans="14:18" ht="15.75" thickBot="1" x14ac:dyDescent="0.3">
      <c r="N2682" s="25" t="s">
        <v>54</v>
      </c>
      <c r="O2682" s="14" t="s">
        <v>1149</v>
      </c>
      <c r="P2682" s="15" t="s">
        <v>3633</v>
      </c>
      <c r="Q2682" s="2">
        <v>6</v>
      </c>
      <c r="R2682" s="2">
        <v>5320</v>
      </c>
    </row>
    <row r="2683" spans="14:18" ht="15.75" thickBot="1" x14ac:dyDescent="0.3">
      <c r="N2683" s="25" t="s">
        <v>54</v>
      </c>
      <c r="O2683" s="14" t="s">
        <v>1149</v>
      </c>
      <c r="P2683" s="15" t="s">
        <v>3634</v>
      </c>
      <c r="Q2683" s="2">
        <v>6</v>
      </c>
      <c r="R2683" s="2">
        <v>2474</v>
      </c>
    </row>
    <row r="2684" spans="14:18" ht="15.75" thickBot="1" x14ac:dyDescent="0.3">
      <c r="N2684" s="25" t="s">
        <v>54</v>
      </c>
      <c r="O2684" s="14" t="s">
        <v>1149</v>
      </c>
      <c r="P2684" s="15" t="s">
        <v>3635</v>
      </c>
      <c r="Q2684" s="2">
        <v>3</v>
      </c>
      <c r="R2684" s="2">
        <v>2364</v>
      </c>
    </row>
    <row r="2685" spans="14:18" ht="15.75" thickBot="1" x14ac:dyDescent="0.3">
      <c r="N2685" s="25" t="s">
        <v>54</v>
      </c>
      <c r="O2685" s="14" t="s">
        <v>1149</v>
      </c>
      <c r="P2685" s="15" t="s">
        <v>3636</v>
      </c>
      <c r="Q2685" s="2">
        <v>6</v>
      </c>
      <c r="R2685" s="2">
        <v>2358</v>
      </c>
    </row>
    <row r="2686" spans="14:18" ht="15.75" thickBot="1" x14ac:dyDescent="0.3">
      <c r="N2686" s="25" t="s">
        <v>54</v>
      </c>
      <c r="O2686" s="14" t="s">
        <v>1149</v>
      </c>
      <c r="P2686" s="15" t="s">
        <v>3637</v>
      </c>
      <c r="Q2686" s="2">
        <v>7</v>
      </c>
      <c r="R2686" s="2">
        <v>2476</v>
      </c>
    </row>
    <row r="2687" spans="14:18" ht="15.75" thickBot="1" x14ac:dyDescent="0.3">
      <c r="N2687" s="25" t="s">
        <v>54</v>
      </c>
      <c r="O2687" s="14" t="s">
        <v>1149</v>
      </c>
      <c r="P2687" s="15" t="s">
        <v>3638</v>
      </c>
      <c r="Q2687" s="2">
        <v>4</v>
      </c>
      <c r="R2687" s="2">
        <v>2477</v>
      </c>
    </row>
    <row r="2688" spans="14:18" ht="15.75" thickBot="1" x14ac:dyDescent="0.3">
      <c r="N2688" s="25" t="s">
        <v>54</v>
      </c>
      <c r="O2688" s="14" t="s">
        <v>1149</v>
      </c>
      <c r="P2688" s="15" t="s">
        <v>3639</v>
      </c>
      <c r="Q2688" s="2">
        <v>6</v>
      </c>
      <c r="R2688" s="2">
        <v>2478</v>
      </c>
    </row>
    <row r="2689" spans="14:18" ht="15.75" thickBot="1" x14ac:dyDescent="0.3">
      <c r="N2689" s="25" t="s">
        <v>54</v>
      </c>
      <c r="O2689" s="14" t="s">
        <v>1149</v>
      </c>
      <c r="P2689" s="15" t="s">
        <v>3640</v>
      </c>
      <c r="Q2689" s="2">
        <v>3</v>
      </c>
      <c r="R2689" s="2">
        <v>2363</v>
      </c>
    </row>
    <row r="2690" spans="14:18" ht="15.75" thickBot="1" x14ac:dyDescent="0.3">
      <c r="N2690" s="25" t="s">
        <v>54</v>
      </c>
      <c r="O2690" s="14" t="s">
        <v>1149</v>
      </c>
      <c r="P2690" s="15" t="s">
        <v>3641</v>
      </c>
      <c r="Q2690" s="2">
        <v>4</v>
      </c>
      <c r="R2690" s="2">
        <v>2344</v>
      </c>
    </row>
    <row r="2691" spans="14:18" ht="15.75" thickBot="1" x14ac:dyDescent="0.3">
      <c r="N2691" s="25" t="s">
        <v>54</v>
      </c>
      <c r="O2691" s="14" t="s">
        <v>1149</v>
      </c>
      <c r="P2691" s="15" t="s">
        <v>3642</v>
      </c>
      <c r="Q2691" s="2">
        <v>2</v>
      </c>
      <c r="R2691" s="2">
        <v>2479</v>
      </c>
    </row>
    <row r="2692" spans="14:18" ht="15.75" thickBot="1" x14ac:dyDescent="0.3">
      <c r="N2692" s="25" t="s">
        <v>54</v>
      </c>
      <c r="O2692" s="14" t="s">
        <v>1149</v>
      </c>
      <c r="P2692" s="15" t="s">
        <v>3643</v>
      </c>
      <c r="Q2692" s="2">
        <v>5</v>
      </c>
      <c r="R2692" s="2">
        <v>2427</v>
      </c>
    </row>
    <row r="2693" spans="14:18" ht="15.75" thickBot="1" x14ac:dyDescent="0.3">
      <c r="N2693" s="25" t="s">
        <v>54</v>
      </c>
      <c r="O2693" s="14" t="s">
        <v>1149</v>
      </c>
      <c r="P2693" s="15" t="s">
        <v>3644</v>
      </c>
      <c r="Q2693" s="2">
        <v>1</v>
      </c>
      <c r="R2693" s="2">
        <v>2408</v>
      </c>
    </row>
    <row r="2694" spans="14:18" ht="15.75" thickBot="1" x14ac:dyDescent="0.3">
      <c r="N2694" s="25" t="s">
        <v>54</v>
      </c>
      <c r="O2694" s="14" t="s">
        <v>1149</v>
      </c>
      <c r="P2694" s="15" t="s">
        <v>3645</v>
      </c>
      <c r="Q2694" s="2">
        <v>7</v>
      </c>
      <c r="R2694" s="2">
        <v>2481</v>
      </c>
    </row>
    <row r="2695" spans="14:18" ht="15.75" thickBot="1" x14ac:dyDescent="0.3">
      <c r="N2695" s="25" t="s">
        <v>54</v>
      </c>
      <c r="O2695" s="14" t="s">
        <v>1149</v>
      </c>
      <c r="P2695" s="15" t="s">
        <v>3646</v>
      </c>
      <c r="Q2695" s="2">
        <v>4</v>
      </c>
      <c r="R2695" s="2">
        <v>2483</v>
      </c>
    </row>
    <row r="2696" spans="14:18" ht="15.75" thickBot="1" x14ac:dyDescent="0.3">
      <c r="N2696" s="25" t="s">
        <v>54</v>
      </c>
      <c r="O2696" s="14" t="s">
        <v>1149</v>
      </c>
      <c r="P2696" s="15" t="s">
        <v>3647</v>
      </c>
      <c r="Q2696" s="2">
        <v>2</v>
      </c>
      <c r="R2696" s="2">
        <v>2484</v>
      </c>
    </row>
    <row r="2697" spans="14:18" ht="15.75" thickBot="1" x14ac:dyDescent="0.3">
      <c r="N2697" s="25" t="s">
        <v>54</v>
      </c>
      <c r="O2697" s="14" t="s">
        <v>1149</v>
      </c>
      <c r="P2697" s="15" t="s">
        <v>3648</v>
      </c>
      <c r="Q2697" s="2">
        <v>2</v>
      </c>
      <c r="R2697" s="2">
        <v>5850</v>
      </c>
    </row>
    <row r="2698" spans="14:18" ht="15.75" thickBot="1" x14ac:dyDescent="0.3">
      <c r="N2698" s="25" t="s">
        <v>54</v>
      </c>
      <c r="O2698" s="14" t="s">
        <v>1149</v>
      </c>
      <c r="P2698" s="15" t="s">
        <v>3649</v>
      </c>
      <c r="Q2698" s="2">
        <v>1</v>
      </c>
      <c r="R2698" s="2">
        <v>4105</v>
      </c>
    </row>
    <row r="2699" spans="14:18" ht="15.75" thickBot="1" x14ac:dyDescent="0.3">
      <c r="N2699" s="25" t="s">
        <v>54</v>
      </c>
      <c r="O2699" s="14" t="s">
        <v>1149</v>
      </c>
      <c r="P2699" s="15" t="s">
        <v>3650</v>
      </c>
      <c r="Q2699" s="2">
        <v>7</v>
      </c>
      <c r="R2699" s="2">
        <v>5973</v>
      </c>
    </row>
    <row r="2700" spans="14:18" ht="15.75" thickBot="1" x14ac:dyDescent="0.3">
      <c r="N2700" s="25" t="s">
        <v>54</v>
      </c>
      <c r="O2700" s="14" t="s">
        <v>1149</v>
      </c>
      <c r="P2700" s="15" t="s">
        <v>3651</v>
      </c>
      <c r="Q2700" s="2">
        <v>8</v>
      </c>
      <c r="R2700" s="2">
        <v>6375</v>
      </c>
    </row>
    <row r="2701" spans="14:18" ht="15.75" thickBot="1" x14ac:dyDescent="0.3">
      <c r="N2701" s="25" t="s">
        <v>54</v>
      </c>
      <c r="O2701" s="14" t="s">
        <v>1149</v>
      </c>
      <c r="P2701" s="15" t="s">
        <v>3652</v>
      </c>
      <c r="Q2701" s="2">
        <v>8</v>
      </c>
      <c r="R2701" s="2">
        <v>6220</v>
      </c>
    </row>
    <row r="2702" spans="14:18" ht="15.75" thickBot="1" x14ac:dyDescent="0.3">
      <c r="N2702" s="25" t="s">
        <v>54</v>
      </c>
      <c r="O2702" s="14" t="s">
        <v>1149</v>
      </c>
      <c r="P2702" s="15" t="s">
        <v>3653</v>
      </c>
      <c r="Q2702" s="2">
        <v>1</v>
      </c>
      <c r="R2702" s="2">
        <v>6429</v>
      </c>
    </row>
    <row r="2703" spans="14:18" ht="15.75" thickBot="1" x14ac:dyDescent="0.3">
      <c r="N2703" s="25" t="s">
        <v>54</v>
      </c>
      <c r="O2703" s="14" t="s">
        <v>1149</v>
      </c>
      <c r="P2703" s="15" t="s">
        <v>3654</v>
      </c>
      <c r="Q2703" s="2">
        <v>6</v>
      </c>
      <c r="R2703" s="2">
        <v>5159</v>
      </c>
    </row>
    <row r="2704" spans="14:18" ht="15.75" thickBot="1" x14ac:dyDescent="0.3">
      <c r="N2704" s="25" t="s">
        <v>54</v>
      </c>
      <c r="O2704" s="14" t="s">
        <v>1149</v>
      </c>
      <c r="P2704" s="15" t="s">
        <v>3655</v>
      </c>
      <c r="Q2704" s="2">
        <v>8</v>
      </c>
      <c r="R2704" s="2">
        <v>4106</v>
      </c>
    </row>
    <row r="2705" spans="14:18" ht="15.75" thickBot="1" x14ac:dyDescent="0.3">
      <c r="N2705" s="25" t="s">
        <v>54</v>
      </c>
      <c r="O2705" s="14" t="s">
        <v>1149</v>
      </c>
      <c r="P2705" s="15" t="s">
        <v>3656</v>
      </c>
      <c r="Q2705" s="2">
        <v>8</v>
      </c>
      <c r="R2705" s="2">
        <v>6332</v>
      </c>
    </row>
    <row r="2706" spans="14:18" ht="15.75" thickBot="1" x14ac:dyDescent="0.3">
      <c r="N2706" s="25" t="s">
        <v>54</v>
      </c>
      <c r="O2706" s="14" t="s">
        <v>1149</v>
      </c>
      <c r="P2706" s="15" t="s">
        <v>3657</v>
      </c>
      <c r="Q2706" s="2">
        <v>1</v>
      </c>
      <c r="R2706" s="2">
        <v>4871</v>
      </c>
    </row>
    <row r="2707" spans="14:18" ht="15.75" thickBot="1" x14ac:dyDescent="0.3">
      <c r="N2707" s="25" t="s">
        <v>54</v>
      </c>
      <c r="O2707" s="14" t="s">
        <v>1149</v>
      </c>
      <c r="P2707" s="15" t="s">
        <v>3658</v>
      </c>
      <c r="Q2707" s="2">
        <v>1</v>
      </c>
      <c r="R2707" s="2">
        <v>4998</v>
      </c>
    </row>
    <row r="2708" spans="14:18" ht="15.75" thickBot="1" x14ac:dyDescent="0.3">
      <c r="N2708" s="25" t="s">
        <v>54</v>
      </c>
      <c r="O2708" s="14" t="s">
        <v>1149</v>
      </c>
      <c r="P2708" s="15" t="s">
        <v>3659</v>
      </c>
      <c r="Q2708" s="2">
        <v>1</v>
      </c>
      <c r="R2708" s="2">
        <v>5599</v>
      </c>
    </row>
    <row r="2709" spans="14:18" ht="15.75" thickBot="1" x14ac:dyDescent="0.3">
      <c r="N2709" s="25" t="s">
        <v>54</v>
      </c>
      <c r="O2709" s="14" t="s">
        <v>1149</v>
      </c>
      <c r="P2709" s="15" t="s">
        <v>3660</v>
      </c>
      <c r="Q2709" s="2">
        <v>1</v>
      </c>
      <c r="R2709" s="2">
        <v>4706</v>
      </c>
    </row>
    <row r="2710" spans="14:18" ht="15.75" thickBot="1" x14ac:dyDescent="0.3">
      <c r="N2710" s="25" t="s">
        <v>54</v>
      </c>
      <c r="O2710" s="14" t="s">
        <v>3661</v>
      </c>
      <c r="P2710" s="15" t="s">
        <v>3662</v>
      </c>
      <c r="Q2710" s="2">
        <v>5</v>
      </c>
      <c r="R2710" s="2">
        <v>4181</v>
      </c>
    </row>
    <row r="2711" spans="14:18" ht="15.75" thickBot="1" x14ac:dyDescent="0.3">
      <c r="N2711" s="25" t="s">
        <v>54</v>
      </c>
      <c r="O2711" s="14" t="s">
        <v>3661</v>
      </c>
      <c r="P2711" s="15" t="s">
        <v>3663</v>
      </c>
      <c r="Q2711" s="2">
        <v>5</v>
      </c>
      <c r="R2711" s="2">
        <v>5625</v>
      </c>
    </row>
    <row r="2712" spans="14:18" ht="15.75" thickBot="1" x14ac:dyDescent="0.3">
      <c r="N2712" s="25" t="s">
        <v>54</v>
      </c>
      <c r="O2712" s="14" t="s">
        <v>3661</v>
      </c>
      <c r="P2712" s="15" t="s">
        <v>3664</v>
      </c>
      <c r="Q2712" s="2">
        <v>1</v>
      </c>
      <c r="R2712" s="2">
        <v>4232</v>
      </c>
    </row>
    <row r="2713" spans="14:18" ht="15.75" thickBot="1" x14ac:dyDescent="0.3">
      <c r="N2713" s="25" t="s">
        <v>54</v>
      </c>
      <c r="O2713" s="14" t="s">
        <v>3661</v>
      </c>
      <c r="P2713" s="15" t="s">
        <v>3665</v>
      </c>
      <c r="Q2713" s="2">
        <v>1</v>
      </c>
      <c r="R2713" s="2">
        <v>5433</v>
      </c>
    </row>
    <row r="2714" spans="14:18" ht="15.75" thickBot="1" x14ac:dyDescent="0.3">
      <c r="N2714" s="25" t="s">
        <v>54</v>
      </c>
      <c r="O2714" s="14" t="s">
        <v>3661</v>
      </c>
      <c r="P2714" s="15" t="s">
        <v>3666</v>
      </c>
      <c r="Q2714" s="2">
        <v>1</v>
      </c>
      <c r="R2714" s="2">
        <v>5096</v>
      </c>
    </row>
    <row r="2715" spans="14:18" ht="15.75" thickBot="1" x14ac:dyDescent="0.3">
      <c r="N2715" s="25" t="s">
        <v>54</v>
      </c>
      <c r="O2715" s="14" t="s">
        <v>3661</v>
      </c>
      <c r="P2715" s="15" t="s">
        <v>3667</v>
      </c>
      <c r="Q2715" s="2">
        <v>2</v>
      </c>
      <c r="R2715" s="2">
        <v>6734</v>
      </c>
    </row>
    <row r="2716" spans="14:18" ht="15.75" thickBot="1" x14ac:dyDescent="0.3">
      <c r="N2716" s="25" t="s">
        <v>54</v>
      </c>
      <c r="O2716" s="14" t="s">
        <v>3661</v>
      </c>
      <c r="P2716" s="15" t="s">
        <v>3668</v>
      </c>
      <c r="Q2716" s="2">
        <v>4</v>
      </c>
      <c r="R2716" s="2">
        <v>6736</v>
      </c>
    </row>
    <row r="2717" spans="14:18" ht="15.75" thickBot="1" x14ac:dyDescent="0.3">
      <c r="N2717" s="25" t="s">
        <v>54</v>
      </c>
      <c r="O2717" s="14" t="s">
        <v>3661</v>
      </c>
      <c r="P2717" s="15" t="s">
        <v>3669</v>
      </c>
      <c r="Q2717" s="2">
        <v>7</v>
      </c>
      <c r="R2717" s="2">
        <v>6735</v>
      </c>
    </row>
    <row r="2718" spans="14:18" ht="15.75" thickBot="1" x14ac:dyDescent="0.3">
      <c r="N2718" s="25" t="s">
        <v>54</v>
      </c>
      <c r="O2718" s="14" t="s">
        <v>3661</v>
      </c>
      <c r="P2718" s="15" t="s">
        <v>3670</v>
      </c>
      <c r="Q2718" s="2">
        <v>8</v>
      </c>
      <c r="R2718" s="2">
        <v>5980</v>
      </c>
    </row>
    <row r="2719" spans="14:18" ht="15.75" thickBot="1" x14ac:dyDescent="0.3">
      <c r="N2719" s="25" t="s">
        <v>54</v>
      </c>
      <c r="O2719" s="14" t="s">
        <v>3661</v>
      </c>
      <c r="P2719" s="15" t="s">
        <v>3671</v>
      </c>
      <c r="Q2719" s="2">
        <v>5</v>
      </c>
      <c r="R2719" s="2">
        <v>6552</v>
      </c>
    </row>
    <row r="2720" spans="14:18" ht="15.75" thickBot="1" x14ac:dyDescent="0.3">
      <c r="N2720" s="25" t="s">
        <v>54</v>
      </c>
      <c r="O2720" s="14" t="s">
        <v>3661</v>
      </c>
      <c r="P2720" s="15" t="s">
        <v>3672</v>
      </c>
      <c r="Q2720" s="2">
        <v>6</v>
      </c>
      <c r="R2720" s="2">
        <v>6737</v>
      </c>
    </row>
    <row r="2721" spans="14:18" ht="15.75" thickBot="1" x14ac:dyDescent="0.3">
      <c r="N2721" s="25" t="s">
        <v>54</v>
      </c>
      <c r="O2721" s="14" t="s">
        <v>3661</v>
      </c>
      <c r="P2721" s="15" t="s">
        <v>3673</v>
      </c>
      <c r="Q2721" s="2">
        <v>3</v>
      </c>
      <c r="R2721" s="2">
        <v>6733</v>
      </c>
    </row>
    <row r="2722" spans="14:18" ht="15.75" thickBot="1" x14ac:dyDescent="0.3">
      <c r="N2722" s="25" t="s">
        <v>54</v>
      </c>
      <c r="O2722" s="14" t="s">
        <v>3661</v>
      </c>
      <c r="P2722" s="15" t="s">
        <v>3674</v>
      </c>
      <c r="Q2722" s="2">
        <v>1</v>
      </c>
      <c r="R2722" s="2">
        <v>4897</v>
      </c>
    </row>
    <row r="2723" spans="14:18" ht="15.75" thickBot="1" x14ac:dyDescent="0.3">
      <c r="N2723" s="25" t="s">
        <v>54</v>
      </c>
      <c r="O2723" s="14" t="s">
        <v>3661</v>
      </c>
      <c r="P2723" s="15" t="s">
        <v>3675</v>
      </c>
      <c r="Q2723" s="2">
        <v>1</v>
      </c>
      <c r="R2723" s="2">
        <v>6264</v>
      </c>
    </row>
    <row r="2724" spans="14:18" ht="15.75" thickBot="1" x14ac:dyDescent="0.3">
      <c r="N2724" s="25" t="s">
        <v>54</v>
      </c>
      <c r="O2724" s="14" t="s">
        <v>3661</v>
      </c>
      <c r="P2724" s="15" t="s">
        <v>3676</v>
      </c>
      <c r="Q2724" s="2">
        <v>8</v>
      </c>
      <c r="R2724" s="2">
        <v>1710</v>
      </c>
    </row>
    <row r="2725" spans="14:18" ht="15.75" thickBot="1" x14ac:dyDescent="0.3">
      <c r="N2725" s="25" t="s">
        <v>54</v>
      </c>
      <c r="O2725" s="14" t="s">
        <v>3661</v>
      </c>
      <c r="P2725" s="15" t="s">
        <v>3677</v>
      </c>
      <c r="Q2725" s="2">
        <v>5</v>
      </c>
      <c r="R2725" s="2">
        <v>1433</v>
      </c>
    </row>
    <row r="2726" spans="14:18" ht="15.75" thickBot="1" x14ac:dyDescent="0.3">
      <c r="N2726" s="25" t="s">
        <v>54</v>
      </c>
      <c r="O2726" s="14" t="s">
        <v>3661</v>
      </c>
      <c r="P2726" s="15" t="s">
        <v>3678</v>
      </c>
      <c r="Q2726" s="2">
        <v>2</v>
      </c>
      <c r="R2726" s="2">
        <v>3809</v>
      </c>
    </row>
    <row r="2727" spans="14:18" ht="15.75" thickBot="1" x14ac:dyDescent="0.3">
      <c r="N2727" s="25" t="s">
        <v>54</v>
      </c>
      <c r="O2727" s="14" t="s">
        <v>3661</v>
      </c>
      <c r="P2727" s="15" t="s">
        <v>3679</v>
      </c>
      <c r="Q2727" s="2">
        <v>7</v>
      </c>
      <c r="R2727" s="2">
        <v>3813</v>
      </c>
    </row>
    <row r="2728" spans="14:18" ht="15.75" thickBot="1" x14ac:dyDescent="0.3">
      <c r="N2728" s="25" t="s">
        <v>54</v>
      </c>
      <c r="O2728" s="14" t="s">
        <v>3661</v>
      </c>
      <c r="P2728" s="15" t="s">
        <v>3680</v>
      </c>
      <c r="Q2728" s="2">
        <v>7</v>
      </c>
      <c r="R2728" s="2">
        <v>3818</v>
      </c>
    </row>
    <row r="2729" spans="14:18" ht="15.75" thickBot="1" x14ac:dyDescent="0.3">
      <c r="N2729" s="25" t="s">
        <v>54</v>
      </c>
      <c r="O2729" s="14" t="s">
        <v>3661</v>
      </c>
      <c r="P2729" s="15" t="s">
        <v>3681</v>
      </c>
      <c r="Q2729" s="2">
        <v>4</v>
      </c>
      <c r="R2729" s="2">
        <v>3850</v>
      </c>
    </row>
    <row r="2730" spans="14:18" ht="15.75" thickBot="1" x14ac:dyDescent="0.3">
      <c r="N2730" s="25" t="s">
        <v>54</v>
      </c>
      <c r="O2730" s="14" t="s">
        <v>3661</v>
      </c>
      <c r="P2730" s="15" t="s">
        <v>3682</v>
      </c>
      <c r="Q2730" s="2">
        <v>5</v>
      </c>
      <c r="R2730" s="2">
        <v>1446</v>
      </c>
    </row>
    <row r="2731" spans="14:18" ht="15.75" thickBot="1" x14ac:dyDescent="0.3">
      <c r="N2731" s="25" t="s">
        <v>54</v>
      </c>
      <c r="O2731" s="14" t="s">
        <v>3661</v>
      </c>
      <c r="P2731" s="15" t="s">
        <v>3683</v>
      </c>
      <c r="Q2731" s="2">
        <v>7</v>
      </c>
      <c r="R2731" s="2">
        <v>3823</v>
      </c>
    </row>
    <row r="2732" spans="14:18" ht="15.75" thickBot="1" x14ac:dyDescent="0.3">
      <c r="N2732" s="25" t="s">
        <v>54</v>
      </c>
      <c r="O2732" s="14" t="s">
        <v>3661</v>
      </c>
      <c r="P2732" s="15" t="s">
        <v>3684</v>
      </c>
      <c r="Q2732" s="2">
        <v>8</v>
      </c>
      <c r="R2732" s="2">
        <v>3884</v>
      </c>
    </row>
    <row r="2733" spans="14:18" ht="15.75" thickBot="1" x14ac:dyDescent="0.3">
      <c r="N2733" s="25" t="s">
        <v>54</v>
      </c>
      <c r="O2733" s="14" t="s">
        <v>3661</v>
      </c>
      <c r="P2733" s="15" t="s">
        <v>3685</v>
      </c>
      <c r="Q2733" s="2">
        <v>3</v>
      </c>
      <c r="R2733" s="2">
        <v>3821</v>
      </c>
    </row>
    <row r="2734" spans="14:18" ht="15.75" thickBot="1" x14ac:dyDescent="0.3">
      <c r="N2734" s="25" t="s">
        <v>54</v>
      </c>
      <c r="O2734" s="14" t="s">
        <v>3661</v>
      </c>
      <c r="P2734" s="15" t="s">
        <v>3686</v>
      </c>
      <c r="Q2734" s="2">
        <v>5</v>
      </c>
      <c r="R2734" s="2">
        <v>1451</v>
      </c>
    </row>
    <row r="2735" spans="14:18" ht="15.75" thickBot="1" x14ac:dyDescent="0.3">
      <c r="N2735" s="25" t="s">
        <v>54</v>
      </c>
      <c r="O2735" s="14" t="s">
        <v>3661</v>
      </c>
      <c r="P2735" s="15" t="s">
        <v>3687</v>
      </c>
      <c r="Q2735" s="2">
        <v>8</v>
      </c>
      <c r="R2735" s="2">
        <v>3822</v>
      </c>
    </row>
    <row r="2736" spans="14:18" ht="15.75" thickBot="1" x14ac:dyDescent="0.3">
      <c r="N2736" s="25" t="s">
        <v>54</v>
      </c>
      <c r="O2736" s="14" t="s">
        <v>3661</v>
      </c>
      <c r="P2736" s="15" t="s">
        <v>3688</v>
      </c>
      <c r="Q2736" s="2">
        <v>1</v>
      </c>
      <c r="R2736" s="2">
        <v>3834</v>
      </c>
    </row>
    <row r="2737" spans="14:18" ht="15.75" thickBot="1" x14ac:dyDescent="0.3">
      <c r="N2737" s="25" t="s">
        <v>54</v>
      </c>
      <c r="O2737" s="14" t="s">
        <v>3661</v>
      </c>
      <c r="P2737" s="15" t="s">
        <v>3689</v>
      </c>
      <c r="Q2737" s="2">
        <v>2</v>
      </c>
      <c r="R2737" s="2">
        <v>3826</v>
      </c>
    </row>
    <row r="2738" spans="14:18" ht="15.75" thickBot="1" x14ac:dyDescent="0.3">
      <c r="N2738" s="25" t="s">
        <v>54</v>
      </c>
      <c r="O2738" s="14" t="s">
        <v>3661</v>
      </c>
      <c r="P2738" s="15" t="s">
        <v>3690</v>
      </c>
      <c r="Q2738" s="2">
        <v>2</v>
      </c>
      <c r="R2738" s="2">
        <v>3836</v>
      </c>
    </row>
    <row r="2739" spans="14:18" ht="15.75" thickBot="1" x14ac:dyDescent="0.3">
      <c r="N2739" s="25" t="s">
        <v>54</v>
      </c>
      <c r="O2739" s="14" t="s">
        <v>3661</v>
      </c>
      <c r="P2739" s="15" t="s">
        <v>3691</v>
      </c>
      <c r="Q2739" s="2">
        <v>6</v>
      </c>
      <c r="R2739" s="2">
        <v>1414</v>
      </c>
    </row>
    <row r="2740" spans="14:18" ht="15.75" thickBot="1" x14ac:dyDescent="0.3">
      <c r="N2740" s="25" t="s">
        <v>54</v>
      </c>
      <c r="O2740" s="14" t="s">
        <v>3661</v>
      </c>
      <c r="P2740" s="15" t="s">
        <v>3692</v>
      </c>
      <c r="Q2740" s="2">
        <v>8</v>
      </c>
      <c r="R2740" s="2">
        <v>3835</v>
      </c>
    </row>
    <row r="2741" spans="14:18" ht="15.75" thickBot="1" x14ac:dyDescent="0.3">
      <c r="N2741" s="25" t="s">
        <v>54</v>
      </c>
      <c r="O2741" s="14" t="s">
        <v>3661</v>
      </c>
      <c r="P2741" s="15" t="s">
        <v>3693</v>
      </c>
      <c r="Q2741" s="2">
        <v>6</v>
      </c>
      <c r="R2741" s="2">
        <v>3811</v>
      </c>
    </row>
    <row r="2742" spans="14:18" ht="15.75" thickBot="1" x14ac:dyDescent="0.3">
      <c r="N2742" s="25" t="s">
        <v>54</v>
      </c>
      <c r="O2742" s="14" t="s">
        <v>3661</v>
      </c>
      <c r="P2742" s="15" t="s">
        <v>3694</v>
      </c>
      <c r="Q2742" s="2">
        <v>2</v>
      </c>
      <c r="R2742" s="2">
        <v>3840</v>
      </c>
    </row>
    <row r="2743" spans="14:18" ht="15.75" thickBot="1" x14ac:dyDescent="0.3">
      <c r="N2743" s="25" t="s">
        <v>54</v>
      </c>
      <c r="O2743" s="14" t="s">
        <v>3661</v>
      </c>
      <c r="P2743" s="15" t="s">
        <v>3695</v>
      </c>
      <c r="Q2743" s="2">
        <v>4</v>
      </c>
      <c r="R2743" s="2">
        <v>3869</v>
      </c>
    </row>
    <row r="2744" spans="14:18" ht="15.75" thickBot="1" x14ac:dyDescent="0.3">
      <c r="N2744" s="25" t="s">
        <v>54</v>
      </c>
      <c r="O2744" s="14" t="s">
        <v>3661</v>
      </c>
      <c r="P2744" s="15" t="s">
        <v>3696</v>
      </c>
      <c r="Q2744" s="2">
        <v>5</v>
      </c>
      <c r="R2744" s="2">
        <v>4957</v>
      </c>
    </row>
    <row r="2745" spans="14:18" ht="15.75" thickBot="1" x14ac:dyDescent="0.3">
      <c r="N2745" s="25" t="s">
        <v>54</v>
      </c>
      <c r="O2745" s="14" t="s">
        <v>3661</v>
      </c>
      <c r="P2745" s="15" t="s">
        <v>3697</v>
      </c>
      <c r="Q2745" s="2">
        <v>7</v>
      </c>
      <c r="R2745" s="2">
        <v>3843</v>
      </c>
    </row>
    <row r="2746" spans="14:18" ht="15.75" thickBot="1" x14ac:dyDescent="0.3">
      <c r="N2746" s="25" t="s">
        <v>54</v>
      </c>
      <c r="O2746" s="14" t="s">
        <v>3661</v>
      </c>
      <c r="P2746" s="15" t="s">
        <v>3698</v>
      </c>
      <c r="Q2746" s="2">
        <v>3</v>
      </c>
      <c r="R2746" s="2">
        <v>3872</v>
      </c>
    </row>
    <row r="2747" spans="14:18" ht="15.75" thickBot="1" x14ac:dyDescent="0.3">
      <c r="N2747" s="25" t="s">
        <v>54</v>
      </c>
      <c r="O2747" s="14" t="s">
        <v>3661</v>
      </c>
      <c r="P2747" s="15" t="s">
        <v>3699</v>
      </c>
      <c r="Q2747" s="2">
        <v>5</v>
      </c>
      <c r="R2747" s="2">
        <v>1447</v>
      </c>
    </row>
    <row r="2748" spans="14:18" ht="15.75" thickBot="1" x14ac:dyDescent="0.3">
      <c r="N2748" s="25" t="s">
        <v>54</v>
      </c>
      <c r="O2748" s="14" t="s">
        <v>3661</v>
      </c>
      <c r="P2748" s="15" t="s">
        <v>3700</v>
      </c>
      <c r="Q2748" s="2">
        <v>5</v>
      </c>
      <c r="R2748" s="2">
        <v>1716</v>
      </c>
    </row>
    <row r="2749" spans="14:18" ht="15.75" thickBot="1" x14ac:dyDescent="0.3">
      <c r="N2749" s="25" t="s">
        <v>54</v>
      </c>
      <c r="O2749" s="14" t="s">
        <v>3661</v>
      </c>
      <c r="P2749" s="15" t="s">
        <v>3701</v>
      </c>
      <c r="Q2749" s="2">
        <v>1</v>
      </c>
      <c r="R2749" s="2">
        <v>3845</v>
      </c>
    </row>
    <row r="2750" spans="14:18" ht="15.75" thickBot="1" x14ac:dyDescent="0.3">
      <c r="N2750" s="25" t="s">
        <v>54</v>
      </c>
      <c r="O2750" s="14" t="s">
        <v>3661</v>
      </c>
      <c r="P2750" s="15" t="s">
        <v>3702</v>
      </c>
      <c r="Q2750" s="2">
        <v>1</v>
      </c>
      <c r="R2750" s="2">
        <v>3875</v>
      </c>
    </row>
    <row r="2751" spans="14:18" ht="15.75" thickBot="1" x14ac:dyDescent="0.3">
      <c r="N2751" s="25" t="s">
        <v>54</v>
      </c>
      <c r="O2751" s="14" t="s">
        <v>3661</v>
      </c>
      <c r="P2751" s="15" t="s">
        <v>3703</v>
      </c>
      <c r="Q2751" s="2">
        <v>2</v>
      </c>
      <c r="R2751" s="2">
        <v>3846</v>
      </c>
    </row>
    <row r="2752" spans="14:18" ht="15.75" thickBot="1" x14ac:dyDescent="0.3">
      <c r="N2752" s="25" t="s">
        <v>54</v>
      </c>
      <c r="O2752" s="14" t="s">
        <v>3661</v>
      </c>
      <c r="P2752" s="15" t="s">
        <v>3704</v>
      </c>
      <c r="Q2752" s="2">
        <v>5</v>
      </c>
      <c r="R2752" s="2">
        <v>1443</v>
      </c>
    </row>
    <row r="2753" spans="14:18" ht="15.75" thickBot="1" x14ac:dyDescent="0.3">
      <c r="N2753" s="25" t="s">
        <v>54</v>
      </c>
      <c r="O2753" s="14" t="s">
        <v>3661</v>
      </c>
      <c r="P2753" s="15" t="s">
        <v>3705</v>
      </c>
      <c r="Q2753" s="2">
        <v>6</v>
      </c>
      <c r="R2753" s="2">
        <v>3797</v>
      </c>
    </row>
    <row r="2754" spans="14:18" ht="15.75" thickBot="1" x14ac:dyDescent="0.3">
      <c r="N2754" s="25" t="s">
        <v>54</v>
      </c>
      <c r="O2754" s="14" t="s">
        <v>3661</v>
      </c>
      <c r="P2754" s="15" t="s">
        <v>3706</v>
      </c>
      <c r="Q2754" s="2">
        <v>7</v>
      </c>
      <c r="R2754" s="2">
        <v>3829</v>
      </c>
    </row>
    <row r="2755" spans="14:18" ht="15.75" thickBot="1" x14ac:dyDescent="0.3">
      <c r="N2755" s="25" t="s">
        <v>54</v>
      </c>
      <c r="O2755" s="14" t="s">
        <v>3661</v>
      </c>
      <c r="P2755" s="15" t="s">
        <v>3707</v>
      </c>
      <c r="Q2755" s="2">
        <v>5</v>
      </c>
      <c r="R2755" s="2">
        <v>1509</v>
      </c>
    </row>
    <row r="2756" spans="14:18" ht="15.75" thickBot="1" x14ac:dyDescent="0.3">
      <c r="N2756" s="25" t="s">
        <v>54</v>
      </c>
      <c r="O2756" s="14" t="s">
        <v>3661</v>
      </c>
      <c r="P2756" s="15" t="s">
        <v>3708</v>
      </c>
      <c r="Q2756" s="2">
        <v>7</v>
      </c>
      <c r="R2756" s="2">
        <v>3815</v>
      </c>
    </row>
    <row r="2757" spans="14:18" ht="15.75" thickBot="1" x14ac:dyDescent="0.3">
      <c r="N2757" s="25" t="s">
        <v>54</v>
      </c>
      <c r="O2757" s="14" t="s">
        <v>3661</v>
      </c>
      <c r="P2757" s="15" t="s">
        <v>3709</v>
      </c>
      <c r="Q2757" s="2">
        <v>1</v>
      </c>
      <c r="R2757" s="2">
        <v>3852</v>
      </c>
    </row>
    <row r="2758" spans="14:18" ht="15.75" thickBot="1" x14ac:dyDescent="0.3">
      <c r="N2758" s="25" t="s">
        <v>54</v>
      </c>
      <c r="O2758" s="14" t="s">
        <v>3661</v>
      </c>
      <c r="P2758" s="15" t="s">
        <v>3710</v>
      </c>
      <c r="Q2758" s="2">
        <v>4</v>
      </c>
      <c r="R2758" s="2">
        <v>3844</v>
      </c>
    </row>
    <row r="2759" spans="14:18" ht="15.75" thickBot="1" x14ac:dyDescent="0.3">
      <c r="N2759" s="25" t="s">
        <v>54</v>
      </c>
      <c r="O2759" s="14" t="s">
        <v>3661</v>
      </c>
      <c r="P2759" s="15" t="s">
        <v>3711</v>
      </c>
      <c r="Q2759" s="2">
        <v>4</v>
      </c>
      <c r="R2759" s="2">
        <v>3909</v>
      </c>
    </row>
    <row r="2760" spans="14:18" ht="15.75" thickBot="1" x14ac:dyDescent="0.3">
      <c r="N2760" s="25" t="s">
        <v>54</v>
      </c>
      <c r="O2760" s="14" t="s">
        <v>3661</v>
      </c>
      <c r="P2760" s="15" t="s">
        <v>3712</v>
      </c>
      <c r="Q2760" s="2">
        <v>7</v>
      </c>
      <c r="R2760" s="2">
        <v>3808</v>
      </c>
    </row>
    <row r="2761" spans="14:18" ht="15.75" thickBot="1" x14ac:dyDescent="0.3">
      <c r="N2761" s="25" t="s">
        <v>54</v>
      </c>
      <c r="O2761" s="14" t="s">
        <v>3661</v>
      </c>
      <c r="P2761" s="15" t="s">
        <v>3713</v>
      </c>
      <c r="Q2761" s="2">
        <v>4</v>
      </c>
      <c r="R2761" s="2">
        <v>5047</v>
      </c>
    </row>
    <row r="2762" spans="14:18" ht="15.75" thickBot="1" x14ac:dyDescent="0.3">
      <c r="N2762" s="25" t="s">
        <v>54</v>
      </c>
      <c r="O2762" s="14" t="s">
        <v>3661</v>
      </c>
      <c r="P2762" s="15" t="s">
        <v>3714</v>
      </c>
      <c r="Q2762" s="2">
        <v>3</v>
      </c>
      <c r="R2762" s="2">
        <v>3847</v>
      </c>
    </row>
    <row r="2763" spans="14:18" ht="15.75" thickBot="1" x14ac:dyDescent="0.3">
      <c r="N2763" s="25" t="s">
        <v>54</v>
      </c>
      <c r="O2763" s="14" t="s">
        <v>3661</v>
      </c>
      <c r="P2763" s="15" t="s">
        <v>3715</v>
      </c>
      <c r="Q2763" s="2">
        <v>7</v>
      </c>
      <c r="R2763" s="2">
        <v>3926</v>
      </c>
    </row>
    <row r="2764" spans="14:18" ht="15.75" thickBot="1" x14ac:dyDescent="0.3">
      <c r="N2764" s="25" t="s">
        <v>54</v>
      </c>
      <c r="O2764" s="14" t="s">
        <v>3661</v>
      </c>
      <c r="P2764" s="15" t="s">
        <v>3716</v>
      </c>
      <c r="Q2764" s="2">
        <v>4</v>
      </c>
      <c r="R2764" s="2">
        <v>3832</v>
      </c>
    </row>
    <row r="2765" spans="14:18" ht="15.75" thickBot="1" x14ac:dyDescent="0.3">
      <c r="N2765" s="25" t="s">
        <v>54</v>
      </c>
      <c r="O2765" s="14" t="s">
        <v>3661</v>
      </c>
      <c r="P2765" s="15" t="s">
        <v>3717</v>
      </c>
      <c r="Q2765" s="2">
        <v>8</v>
      </c>
      <c r="R2765" s="2">
        <v>3878</v>
      </c>
    </row>
    <row r="2766" spans="14:18" ht="15.75" thickBot="1" x14ac:dyDescent="0.3">
      <c r="N2766" s="25" t="s">
        <v>54</v>
      </c>
      <c r="O2766" s="14" t="s">
        <v>3661</v>
      </c>
      <c r="P2766" s="15" t="s">
        <v>3718</v>
      </c>
      <c r="Q2766" s="2">
        <v>4</v>
      </c>
      <c r="R2766" s="2">
        <v>3848</v>
      </c>
    </row>
    <row r="2767" spans="14:18" ht="15.75" thickBot="1" x14ac:dyDescent="0.3">
      <c r="N2767" s="25" t="s">
        <v>54</v>
      </c>
      <c r="O2767" s="14" t="s">
        <v>3661</v>
      </c>
      <c r="P2767" s="15" t="s">
        <v>3719</v>
      </c>
      <c r="Q2767" s="2">
        <v>4</v>
      </c>
      <c r="R2767" s="2">
        <v>3849</v>
      </c>
    </row>
    <row r="2768" spans="14:18" ht="15.75" thickBot="1" x14ac:dyDescent="0.3">
      <c r="N2768" s="25" t="s">
        <v>54</v>
      </c>
      <c r="O2768" s="14" t="s">
        <v>3661</v>
      </c>
      <c r="P2768" s="15" t="s">
        <v>3720</v>
      </c>
      <c r="Q2768" s="2">
        <v>5</v>
      </c>
      <c r="R2768" s="2">
        <v>1525</v>
      </c>
    </row>
    <row r="2769" spans="14:18" ht="15.75" thickBot="1" x14ac:dyDescent="0.3">
      <c r="N2769" s="25" t="s">
        <v>54</v>
      </c>
      <c r="O2769" s="14" t="s">
        <v>3661</v>
      </c>
      <c r="P2769" s="15" t="s">
        <v>3721</v>
      </c>
      <c r="Q2769" s="2">
        <v>6</v>
      </c>
      <c r="R2769" s="2">
        <v>3801</v>
      </c>
    </row>
    <row r="2770" spans="14:18" ht="15.75" thickBot="1" x14ac:dyDescent="0.3">
      <c r="N2770" s="25" t="s">
        <v>54</v>
      </c>
      <c r="O2770" s="14" t="s">
        <v>3661</v>
      </c>
      <c r="P2770" s="15" t="s">
        <v>3722</v>
      </c>
      <c r="Q2770" s="2">
        <v>7</v>
      </c>
      <c r="R2770" s="2">
        <v>3851</v>
      </c>
    </row>
    <row r="2771" spans="14:18" ht="15.75" thickBot="1" x14ac:dyDescent="0.3">
      <c r="N2771" s="25" t="s">
        <v>54</v>
      </c>
      <c r="O2771" s="14" t="s">
        <v>3661</v>
      </c>
      <c r="P2771" s="15" t="s">
        <v>3723</v>
      </c>
      <c r="Q2771" s="2">
        <v>5</v>
      </c>
      <c r="R2771" s="2">
        <v>1685</v>
      </c>
    </row>
    <row r="2772" spans="14:18" ht="15.75" thickBot="1" x14ac:dyDescent="0.3">
      <c r="N2772" s="25" t="s">
        <v>54</v>
      </c>
      <c r="O2772" s="14" t="s">
        <v>3661</v>
      </c>
      <c r="P2772" s="15" t="s">
        <v>3724</v>
      </c>
      <c r="Q2772" s="2">
        <v>2</v>
      </c>
      <c r="R2772" s="2">
        <v>3877</v>
      </c>
    </row>
    <row r="2773" spans="14:18" ht="15.75" thickBot="1" x14ac:dyDescent="0.3">
      <c r="N2773" s="25" t="s">
        <v>54</v>
      </c>
      <c r="O2773" s="14" t="s">
        <v>3661</v>
      </c>
      <c r="P2773" s="15" t="s">
        <v>3725</v>
      </c>
      <c r="Q2773" s="2">
        <v>6</v>
      </c>
      <c r="R2773" s="2">
        <v>3853</v>
      </c>
    </row>
    <row r="2774" spans="14:18" ht="15.75" thickBot="1" x14ac:dyDescent="0.3">
      <c r="N2774" s="25" t="s">
        <v>54</v>
      </c>
      <c r="O2774" s="14" t="s">
        <v>3661</v>
      </c>
      <c r="P2774" s="15" t="s">
        <v>3726</v>
      </c>
      <c r="Q2774" s="2">
        <v>7</v>
      </c>
      <c r="R2774" s="2">
        <v>3814</v>
      </c>
    </row>
    <row r="2775" spans="14:18" ht="15.75" thickBot="1" x14ac:dyDescent="0.3">
      <c r="N2775" s="25" t="s">
        <v>54</v>
      </c>
      <c r="O2775" s="14" t="s">
        <v>3661</v>
      </c>
      <c r="P2775" s="15" t="s">
        <v>3727</v>
      </c>
      <c r="Q2775" s="2">
        <v>7</v>
      </c>
      <c r="R2775" s="2">
        <v>3898</v>
      </c>
    </row>
    <row r="2776" spans="14:18" ht="15.75" thickBot="1" x14ac:dyDescent="0.3">
      <c r="N2776" s="25" t="s">
        <v>54</v>
      </c>
      <c r="O2776" s="14" t="s">
        <v>3661</v>
      </c>
      <c r="P2776" s="15" t="s">
        <v>3728</v>
      </c>
      <c r="Q2776" s="2">
        <v>8</v>
      </c>
      <c r="R2776" s="2">
        <v>1534</v>
      </c>
    </row>
    <row r="2777" spans="14:18" ht="15.75" thickBot="1" x14ac:dyDescent="0.3">
      <c r="N2777" s="25" t="s">
        <v>54</v>
      </c>
      <c r="O2777" s="14" t="s">
        <v>3661</v>
      </c>
      <c r="P2777" s="15" t="s">
        <v>3729</v>
      </c>
      <c r="Q2777" s="2">
        <v>3</v>
      </c>
      <c r="R2777" s="2">
        <v>3889</v>
      </c>
    </row>
    <row r="2778" spans="14:18" ht="15.75" thickBot="1" x14ac:dyDescent="0.3">
      <c r="N2778" s="25" t="s">
        <v>54</v>
      </c>
      <c r="O2778" s="14" t="s">
        <v>3661</v>
      </c>
      <c r="P2778" s="15" t="s">
        <v>3730</v>
      </c>
      <c r="Q2778" s="2">
        <v>7</v>
      </c>
      <c r="R2778" s="2">
        <v>3831</v>
      </c>
    </row>
    <row r="2779" spans="14:18" ht="15.75" thickBot="1" x14ac:dyDescent="0.3">
      <c r="N2779" s="25" t="s">
        <v>54</v>
      </c>
      <c r="O2779" s="14" t="s">
        <v>3661</v>
      </c>
      <c r="P2779" s="15" t="s">
        <v>3731</v>
      </c>
      <c r="Q2779" s="2">
        <v>3</v>
      </c>
      <c r="R2779" s="2">
        <v>3855</v>
      </c>
    </row>
    <row r="2780" spans="14:18" ht="15.75" thickBot="1" x14ac:dyDescent="0.3">
      <c r="N2780" s="25" t="s">
        <v>54</v>
      </c>
      <c r="O2780" s="14" t="s">
        <v>3661</v>
      </c>
      <c r="P2780" s="15" t="s">
        <v>3732</v>
      </c>
      <c r="Q2780" s="2">
        <v>7</v>
      </c>
      <c r="R2780" s="2">
        <v>3927</v>
      </c>
    </row>
    <row r="2781" spans="14:18" ht="15.75" thickBot="1" x14ac:dyDescent="0.3">
      <c r="N2781" s="25" t="s">
        <v>54</v>
      </c>
      <c r="O2781" s="14" t="s">
        <v>3661</v>
      </c>
      <c r="P2781" s="15" t="s">
        <v>3733</v>
      </c>
      <c r="Q2781" s="2">
        <v>5</v>
      </c>
      <c r="R2781" s="2">
        <v>1543</v>
      </c>
    </row>
    <row r="2782" spans="14:18" ht="15.75" thickBot="1" x14ac:dyDescent="0.3">
      <c r="N2782" s="25" t="s">
        <v>54</v>
      </c>
      <c r="O2782" s="14" t="s">
        <v>3661</v>
      </c>
      <c r="P2782" s="15" t="s">
        <v>3734</v>
      </c>
      <c r="Q2782" s="2">
        <v>6</v>
      </c>
      <c r="R2782" s="2">
        <v>3925</v>
      </c>
    </row>
    <row r="2783" spans="14:18" ht="15.75" thickBot="1" x14ac:dyDescent="0.3">
      <c r="N2783" s="25" t="s">
        <v>54</v>
      </c>
      <c r="O2783" s="14" t="s">
        <v>3661</v>
      </c>
      <c r="P2783" s="15" t="s">
        <v>3735</v>
      </c>
      <c r="Q2783" s="2">
        <v>1</v>
      </c>
      <c r="R2783" s="2">
        <v>3857</v>
      </c>
    </row>
    <row r="2784" spans="14:18" ht="15.75" thickBot="1" x14ac:dyDescent="0.3">
      <c r="N2784" s="25" t="s">
        <v>54</v>
      </c>
      <c r="O2784" s="14" t="s">
        <v>3661</v>
      </c>
      <c r="P2784" s="15" t="s">
        <v>3736</v>
      </c>
      <c r="Q2784" s="2">
        <v>1</v>
      </c>
      <c r="R2784" s="2">
        <v>3858</v>
      </c>
    </row>
    <row r="2785" spans="14:18" ht="15.75" thickBot="1" x14ac:dyDescent="0.3">
      <c r="N2785" s="25" t="s">
        <v>54</v>
      </c>
      <c r="O2785" s="14" t="s">
        <v>3661</v>
      </c>
      <c r="P2785" s="15" t="s">
        <v>3737</v>
      </c>
      <c r="Q2785" s="2">
        <v>5</v>
      </c>
      <c r="R2785" s="2">
        <v>1477</v>
      </c>
    </row>
    <row r="2786" spans="14:18" ht="15.75" thickBot="1" x14ac:dyDescent="0.3">
      <c r="N2786" s="25" t="s">
        <v>54</v>
      </c>
      <c r="O2786" s="14" t="s">
        <v>3661</v>
      </c>
      <c r="P2786" s="15" t="s">
        <v>3738</v>
      </c>
      <c r="Q2786" s="2">
        <v>6</v>
      </c>
      <c r="R2786" s="2">
        <v>3886</v>
      </c>
    </row>
    <row r="2787" spans="14:18" ht="15.75" thickBot="1" x14ac:dyDescent="0.3">
      <c r="N2787" s="25" t="s">
        <v>54</v>
      </c>
      <c r="O2787" s="14" t="s">
        <v>3661</v>
      </c>
      <c r="P2787" s="15" t="s">
        <v>3739</v>
      </c>
      <c r="Q2787" s="2">
        <v>6</v>
      </c>
      <c r="R2787" s="2">
        <v>3841</v>
      </c>
    </row>
    <row r="2788" spans="14:18" ht="15.75" thickBot="1" x14ac:dyDescent="0.3">
      <c r="N2788" s="25" t="s">
        <v>54</v>
      </c>
      <c r="O2788" s="14" t="s">
        <v>3661</v>
      </c>
      <c r="P2788" s="15" t="s">
        <v>3740</v>
      </c>
      <c r="Q2788" s="2">
        <v>1</v>
      </c>
      <c r="R2788" s="2">
        <v>3856</v>
      </c>
    </row>
    <row r="2789" spans="14:18" ht="15.75" thickBot="1" x14ac:dyDescent="0.3">
      <c r="N2789" s="25" t="s">
        <v>54</v>
      </c>
      <c r="O2789" s="14" t="s">
        <v>3661</v>
      </c>
      <c r="P2789" s="15" t="s">
        <v>3741</v>
      </c>
      <c r="Q2789" s="2">
        <v>1</v>
      </c>
      <c r="R2789" s="2">
        <v>5648</v>
      </c>
    </row>
    <row r="2790" spans="14:18" ht="15.75" thickBot="1" x14ac:dyDescent="0.3">
      <c r="N2790" s="25" t="s">
        <v>54</v>
      </c>
      <c r="O2790" s="14" t="s">
        <v>3661</v>
      </c>
      <c r="P2790" s="15" t="s">
        <v>3742</v>
      </c>
      <c r="Q2790" s="2">
        <v>6</v>
      </c>
      <c r="R2790" s="2">
        <v>1461</v>
      </c>
    </row>
    <row r="2791" spans="14:18" ht="15.75" thickBot="1" x14ac:dyDescent="0.3">
      <c r="N2791" s="25" t="s">
        <v>54</v>
      </c>
      <c r="O2791" s="14" t="s">
        <v>3661</v>
      </c>
      <c r="P2791" s="15" t="s">
        <v>3743</v>
      </c>
      <c r="Q2791" s="2">
        <v>4</v>
      </c>
      <c r="R2791" s="2">
        <v>3799</v>
      </c>
    </row>
    <row r="2792" spans="14:18" ht="15.75" thickBot="1" x14ac:dyDescent="0.3">
      <c r="N2792" s="25" t="s">
        <v>54</v>
      </c>
      <c r="O2792" s="14" t="s">
        <v>3661</v>
      </c>
      <c r="P2792" s="15" t="s">
        <v>3744</v>
      </c>
      <c r="Q2792" s="2">
        <v>5</v>
      </c>
      <c r="R2792" s="2">
        <v>5319</v>
      </c>
    </row>
    <row r="2793" spans="14:18" ht="15.75" thickBot="1" x14ac:dyDescent="0.3">
      <c r="N2793" s="25" t="s">
        <v>54</v>
      </c>
      <c r="O2793" s="14" t="s">
        <v>3661</v>
      </c>
      <c r="P2793" s="15" t="s">
        <v>3745</v>
      </c>
      <c r="Q2793" s="2">
        <v>3</v>
      </c>
      <c r="R2793" s="2">
        <v>3924</v>
      </c>
    </row>
    <row r="2794" spans="14:18" ht="15.75" thickBot="1" x14ac:dyDescent="0.3">
      <c r="N2794" s="25" t="s">
        <v>54</v>
      </c>
      <c r="O2794" s="14" t="s">
        <v>3661</v>
      </c>
      <c r="P2794" s="15" t="s">
        <v>3746</v>
      </c>
      <c r="Q2794" s="2">
        <v>1</v>
      </c>
      <c r="R2794" s="2">
        <v>3861</v>
      </c>
    </row>
    <row r="2795" spans="14:18" ht="15.75" thickBot="1" x14ac:dyDescent="0.3">
      <c r="N2795" s="25" t="s">
        <v>54</v>
      </c>
      <c r="O2795" s="14" t="s">
        <v>3661</v>
      </c>
      <c r="P2795" s="15" t="s">
        <v>3747</v>
      </c>
      <c r="Q2795" s="2">
        <v>3</v>
      </c>
      <c r="R2795" s="2">
        <v>3862</v>
      </c>
    </row>
    <row r="2796" spans="14:18" ht="15.75" thickBot="1" x14ac:dyDescent="0.3">
      <c r="N2796" s="25" t="s">
        <v>54</v>
      </c>
      <c r="O2796" s="14" t="s">
        <v>3661</v>
      </c>
      <c r="P2796" s="15" t="s">
        <v>3748</v>
      </c>
      <c r="Q2796" s="2">
        <v>2</v>
      </c>
      <c r="R2796" s="2">
        <v>3863</v>
      </c>
    </row>
    <row r="2797" spans="14:18" ht="15.75" thickBot="1" x14ac:dyDescent="0.3">
      <c r="N2797" s="25" t="s">
        <v>54</v>
      </c>
      <c r="O2797" s="14" t="s">
        <v>3661</v>
      </c>
      <c r="P2797" s="15" t="s">
        <v>3749</v>
      </c>
      <c r="Q2797" s="2">
        <v>1</v>
      </c>
      <c r="R2797" s="2">
        <v>3864</v>
      </c>
    </row>
    <row r="2798" spans="14:18" ht="15.75" thickBot="1" x14ac:dyDescent="0.3">
      <c r="N2798" s="25" t="s">
        <v>54</v>
      </c>
      <c r="O2798" s="14" t="s">
        <v>3661</v>
      </c>
      <c r="P2798" s="15" t="s">
        <v>3750</v>
      </c>
      <c r="Q2798" s="2">
        <v>4</v>
      </c>
      <c r="R2798" s="2">
        <v>3865</v>
      </c>
    </row>
    <row r="2799" spans="14:18" ht="15.75" thickBot="1" x14ac:dyDescent="0.3">
      <c r="N2799" s="25" t="s">
        <v>54</v>
      </c>
      <c r="O2799" s="14" t="s">
        <v>3661</v>
      </c>
      <c r="P2799" s="15" t="s">
        <v>3751</v>
      </c>
      <c r="Q2799" s="2">
        <v>8</v>
      </c>
      <c r="R2799" s="2">
        <v>3833</v>
      </c>
    </row>
    <row r="2800" spans="14:18" ht="15.75" thickBot="1" x14ac:dyDescent="0.3">
      <c r="N2800" s="25" t="s">
        <v>54</v>
      </c>
      <c r="O2800" s="14" t="s">
        <v>3661</v>
      </c>
      <c r="P2800" s="15" t="s">
        <v>3752</v>
      </c>
      <c r="Q2800" s="2">
        <v>6</v>
      </c>
      <c r="R2800" s="2">
        <v>3803</v>
      </c>
    </row>
    <row r="2801" spans="14:18" ht="15.75" thickBot="1" x14ac:dyDescent="0.3">
      <c r="N2801" s="25" t="s">
        <v>54</v>
      </c>
      <c r="O2801" s="14" t="s">
        <v>3661</v>
      </c>
      <c r="P2801" s="15" t="s">
        <v>3753</v>
      </c>
      <c r="Q2801" s="2">
        <v>2</v>
      </c>
      <c r="R2801" s="2">
        <v>3866</v>
      </c>
    </row>
    <row r="2802" spans="14:18" ht="15.75" thickBot="1" x14ac:dyDescent="0.3">
      <c r="N2802" s="25" t="s">
        <v>54</v>
      </c>
      <c r="O2802" s="14" t="s">
        <v>3661</v>
      </c>
      <c r="P2802" s="15" t="s">
        <v>3754</v>
      </c>
      <c r="Q2802" s="2">
        <v>1</v>
      </c>
      <c r="R2802" s="2">
        <v>3876</v>
      </c>
    </row>
    <row r="2803" spans="14:18" ht="15.75" thickBot="1" x14ac:dyDescent="0.3">
      <c r="N2803" s="25" t="s">
        <v>54</v>
      </c>
      <c r="O2803" s="14" t="s">
        <v>3661</v>
      </c>
      <c r="P2803" s="15" t="s">
        <v>3755</v>
      </c>
      <c r="Q2803" s="2">
        <v>8</v>
      </c>
      <c r="R2803" s="2">
        <v>1452</v>
      </c>
    </row>
    <row r="2804" spans="14:18" ht="15.75" thickBot="1" x14ac:dyDescent="0.3">
      <c r="N2804" s="25" t="s">
        <v>54</v>
      </c>
      <c r="O2804" s="14" t="s">
        <v>3661</v>
      </c>
      <c r="P2804" s="15" t="s">
        <v>3756</v>
      </c>
      <c r="Q2804" s="2">
        <v>4</v>
      </c>
      <c r="R2804" s="2">
        <v>3812</v>
      </c>
    </row>
    <row r="2805" spans="14:18" ht="15.75" thickBot="1" x14ac:dyDescent="0.3">
      <c r="N2805" s="25" t="s">
        <v>54</v>
      </c>
      <c r="O2805" s="14" t="s">
        <v>3661</v>
      </c>
      <c r="P2805" s="15" t="s">
        <v>3757</v>
      </c>
      <c r="Q2805" s="2">
        <v>7</v>
      </c>
      <c r="R2805" s="2">
        <v>3827</v>
      </c>
    </row>
    <row r="2806" spans="14:18" ht="15.75" thickBot="1" x14ac:dyDescent="0.3">
      <c r="N2806" s="25" t="s">
        <v>54</v>
      </c>
      <c r="O2806" s="14" t="s">
        <v>3661</v>
      </c>
      <c r="P2806" s="15" t="s">
        <v>3758</v>
      </c>
      <c r="Q2806" s="2">
        <v>4</v>
      </c>
      <c r="R2806" s="2">
        <v>3917</v>
      </c>
    </row>
    <row r="2807" spans="14:18" ht="15.75" thickBot="1" x14ac:dyDescent="0.3">
      <c r="N2807" s="25" t="s">
        <v>54</v>
      </c>
      <c r="O2807" s="14" t="s">
        <v>3661</v>
      </c>
      <c r="P2807" s="15" t="s">
        <v>3759</v>
      </c>
      <c r="Q2807" s="2">
        <v>6</v>
      </c>
      <c r="R2807" s="2">
        <v>3824</v>
      </c>
    </row>
    <row r="2808" spans="14:18" ht="15.75" thickBot="1" x14ac:dyDescent="0.3">
      <c r="N2808" s="25" t="s">
        <v>54</v>
      </c>
      <c r="O2808" s="14" t="s">
        <v>3661</v>
      </c>
      <c r="P2808" s="15" t="s">
        <v>3760</v>
      </c>
      <c r="Q2808" s="2">
        <v>6</v>
      </c>
      <c r="R2808" s="2">
        <v>3854</v>
      </c>
    </row>
    <row r="2809" spans="14:18" ht="15.75" thickBot="1" x14ac:dyDescent="0.3">
      <c r="N2809" s="25" t="s">
        <v>54</v>
      </c>
      <c r="O2809" s="14" t="s">
        <v>3661</v>
      </c>
      <c r="P2809" s="15" t="s">
        <v>3761</v>
      </c>
      <c r="Q2809" s="2">
        <v>5</v>
      </c>
      <c r="R2809" s="2">
        <v>1702</v>
      </c>
    </row>
    <row r="2810" spans="14:18" ht="15.75" thickBot="1" x14ac:dyDescent="0.3">
      <c r="N2810" s="25" t="s">
        <v>54</v>
      </c>
      <c r="O2810" s="14" t="s">
        <v>3661</v>
      </c>
      <c r="P2810" s="15" t="s">
        <v>3762</v>
      </c>
      <c r="Q2810" s="2">
        <v>2</v>
      </c>
      <c r="R2810" s="2">
        <v>3916</v>
      </c>
    </row>
    <row r="2811" spans="14:18" ht="15.75" thickBot="1" x14ac:dyDescent="0.3">
      <c r="N2811" s="25" t="s">
        <v>54</v>
      </c>
      <c r="O2811" s="14" t="s">
        <v>3661</v>
      </c>
      <c r="P2811" s="15" t="s">
        <v>3763</v>
      </c>
      <c r="Q2811" s="2">
        <v>3</v>
      </c>
      <c r="R2811" s="2">
        <v>3867</v>
      </c>
    </row>
    <row r="2812" spans="14:18" ht="15.75" thickBot="1" x14ac:dyDescent="0.3">
      <c r="N2812" s="25" t="s">
        <v>54</v>
      </c>
      <c r="O2812" s="14" t="s">
        <v>3661</v>
      </c>
      <c r="P2812" s="15" t="s">
        <v>3764</v>
      </c>
      <c r="Q2812" s="2">
        <v>3</v>
      </c>
      <c r="R2812" s="2">
        <v>3874</v>
      </c>
    </row>
    <row r="2813" spans="14:18" ht="15.75" thickBot="1" x14ac:dyDescent="0.3">
      <c r="N2813" s="25" t="s">
        <v>54</v>
      </c>
      <c r="O2813" s="14" t="s">
        <v>3661</v>
      </c>
      <c r="P2813" s="15" t="s">
        <v>3765</v>
      </c>
      <c r="Q2813" s="2">
        <v>6</v>
      </c>
      <c r="R2813" s="2">
        <v>3885</v>
      </c>
    </row>
    <row r="2814" spans="14:18" ht="15.75" thickBot="1" x14ac:dyDescent="0.3">
      <c r="N2814" s="25" t="s">
        <v>54</v>
      </c>
      <c r="O2814" s="14" t="s">
        <v>3661</v>
      </c>
      <c r="P2814" s="15" t="s">
        <v>3766</v>
      </c>
      <c r="Q2814" s="2">
        <v>1</v>
      </c>
      <c r="R2814" s="2">
        <v>3837</v>
      </c>
    </row>
    <row r="2815" spans="14:18" ht="15.75" thickBot="1" x14ac:dyDescent="0.3">
      <c r="N2815" s="25" t="s">
        <v>54</v>
      </c>
      <c r="O2815" s="14" t="s">
        <v>3661</v>
      </c>
      <c r="P2815" s="15" t="s">
        <v>3767</v>
      </c>
      <c r="Q2815" s="2">
        <v>8</v>
      </c>
      <c r="R2815" s="2">
        <v>3795</v>
      </c>
    </row>
    <row r="2816" spans="14:18" ht="15.75" thickBot="1" x14ac:dyDescent="0.3">
      <c r="N2816" s="25" t="s">
        <v>54</v>
      </c>
      <c r="O2816" s="14" t="s">
        <v>3661</v>
      </c>
      <c r="P2816" s="15" t="s">
        <v>3768</v>
      </c>
      <c r="Q2816" s="2">
        <v>7</v>
      </c>
      <c r="R2816" s="2">
        <v>3879</v>
      </c>
    </row>
    <row r="2817" spans="14:18" ht="15.75" thickBot="1" x14ac:dyDescent="0.3">
      <c r="N2817" s="25" t="s">
        <v>54</v>
      </c>
      <c r="O2817" s="14" t="s">
        <v>3661</v>
      </c>
      <c r="P2817" s="15" t="s">
        <v>3769</v>
      </c>
      <c r="Q2817" s="2">
        <v>7</v>
      </c>
      <c r="R2817" s="2">
        <v>3806</v>
      </c>
    </row>
    <row r="2818" spans="14:18" ht="15.75" thickBot="1" x14ac:dyDescent="0.3">
      <c r="N2818" s="25" t="s">
        <v>54</v>
      </c>
      <c r="O2818" s="14" t="s">
        <v>3661</v>
      </c>
      <c r="P2818" s="15" t="s">
        <v>3770</v>
      </c>
      <c r="Q2818" s="2">
        <v>8</v>
      </c>
      <c r="R2818" s="2">
        <v>3838</v>
      </c>
    </row>
    <row r="2819" spans="14:18" ht="15.75" thickBot="1" x14ac:dyDescent="0.3">
      <c r="N2819" s="25" t="s">
        <v>54</v>
      </c>
      <c r="O2819" s="14" t="s">
        <v>3661</v>
      </c>
      <c r="P2819" s="15" t="s">
        <v>3771</v>
      </c>
      <c r="Q2819" s="2">
        <v>5</v>
      </c>
      <c r="R2819" s="2">
        <v>4901</v>
      </c>
    </row>
    <row r="2820" spans="14:18" ht="15.75" thickBot="1" x14ac:dyDescent="0.3">
      <c r="N2820" s="25" t="s">
        <v>54</v>
      </c>
      <c r="O2820" s="14" t="s">
        <v>3661</v>
      </c>
      <c r="P2820" s="15" t="s">
        <v>3772</v>
      </c>
      <c r="Q2820" s="2">
        <v>4</v>
      </c>
      <c r="R2820" s="2">
        <v>3870</v>
      </c>
    </row>
    <row r="2821" spans="14:18" ht="15.75" thickBot="1" x14ac:dyDescent="0.3">
      <c r="N2821" s="25" t="s">
        <v>54</v>
      </c>
      <c r="O2821" s="14" t="s">
        <v>3661</v>
      </c>
      <c r="P2821" s="15" t="s">
        <v>3773</v>
      </c>
      <c r="Q2821" s="2">
        <v>8</v>
      </c>
      <c r="R2821" s="2">
        <v>5647</v>
      </c>
    </row>
    <row r="2822" spans="14:18" ht="15.75" thickBot="1" x14ac:dyDescent="0.3">
      <c r="N2822" s="25" t="s">
        <v>54</v>
      </c>
      <c r="O2822" s="14" t="s">
        <v>3661</v>
      </c>
      <c r="P2822" s="15" t="s">
        <v>3774</v>
      </c>
      <c r="Q2822" s="2">
        <v>6</v>
      </c>
      <c r="R2822" s="2">
        <v>3871</v>
      </c>
    </row>
    <row r="2823" spans="14:18" ht="15.75" thickBot="1" x14ac:dyDescent="0.3">
      <c r="N2823" s="25" t="s">
        <v>54</v>
      </c>
      <c r="O2823" s="14" t="s">
        <v>3661</v>
      </c>
      <c r="P2823" s="15" t="s">
        <v>3775</v>
      </c>
      <c r="Q2823" s="2">
        <v>6</v>
      </c>
      <c r="R2823" s="2">
        <v>3859</v>
      </c>
    </row>
    <row r="2824" spans="14:18" ht="15.75" thickBot="1" x14ac:dyDescent="0.3">
      <c r="N2824" s="25" t="s">
        <v>54</v>
      </c>
      <c r="O2824" s="14" t="s">
        <v>3661</v>
      </c>
      <c r="P2824" s="15" t="s">
        <v>3776</v>
      </c>
      <c r="Q2824" s="2">
        <v>5</v>
      </c>
      <c r="R2824" s="2">
        <v>1454</v>
      </c>
    </row>
    <row r="2825" spans="14:18" ht="15.75" thickBot="1" x14ac:dyDescent="0.3">
      <c r="N2825" s="25" t="s">
        <v>54</v>
      </c>
      <c r="O2825" s="14" t="s">
        <v>3661</v>
      </c>
      <c r="P2825" s="15" t="s">
        <v>3777</v>
      </c>
      <c r="Q2825" s="2">
        <v>5</v>
      </c>
      <c r="R2825" s="2">
        <v>1622</v>
      </c>
    </row>
    <row r="2826" spans="14:18" ht="15.75" thickBot="1" x14ac:dyDescent="0.3">
      <c r="N2826" s="25" t="s">
        <v>54</v>
      </c>
      <c r="O2826" s="14" t="s">
        <v>3661</v>
      </c>
      <c r="P2826" s="15" t="s">
        <v>3778</v>
      </c>
      <c r="Q2826" s="2">
        <v>1</v>
      </c>
      <c r="R2826" s="2">
        <v>3839</v>
      </c>
    </row>
    <row r="2827" spans="14:18" ht="15.75" thickBot="1" x14ac:dyDescent="0.3">
      <c r="N2827" s="25" t="s">
        <v>54</v>
      </c>
      <c r="O2827" s="14" t="s">
        <v>3661</v>
      </c>
      <c r="P2827" s="15" t="s">
        <v>3779</v>
      </c>
      <c r="Q2827" s="2">
        <v>1</v>
      </c>
      <c r="R2827" s="2">
        <v>3873</v>
      </c>
    </row>
    <row r="2828" spans="14:18" ht="15.75" thickBot="1" x14ac:dyDescent="0.3">
      <c r="N2828" s="25" t="s">
        <v>54</v>
      </c>
      <c r="O2828" s="14" t="s">
        <v>3661</v>
      </c>
      <c r="P2828" s="15" t="s">
        <v>3780</v>
      </c>
      <c r="Q2828" s="2">
        <v>8</v>
      </c>
      <c r="R2828" s="2">
        <v>1453</v>
      </c>
    </row>
    <row r="2829" spans="14:18" ht="15.75" thickBot="1" x14ac:dyDescent="0.3">
      <c r="N2829" s="25" t="s">
        <v>54</v>
      </c>
      <c r="O2829" s="14" t="s">
        <v>3661</v>
      </c>
      <c r="P2829" s="15" t="s">
        <v>3781</v>
      </c>
      <c r="Q2829" s="2">
        <v>5</v>
      </c>
      <c r="R2829" s="2">
        <v>6360</v>
      </c>
    </row>
    <row r="2830" spans="14:18" ht="15.75" thickBot="1" x14ac:dyDescent="0.3">
      <c r="N2830" s="25" t="s">
        <v>54</v>
      </c>
      <c r="O2830" s="14" t="s">
        <v>3661</v>
      </c>
      <c r="P2830" s="15" t="s">
        <v>3782</v>
      </c>
      <c r="Q2830" s="2">
        <v>5</v>
      </c>
      <c r="R2830" s="2">
        <v>1591</v>
      </c>
    </row>
    <row r="2831" spans="14:18" ht="15.75" thickBot="1" x14ac:dyDescent="0.3">
      <c r="N2831" s="25" t="s">
        <v>54</v>
      </c>
      <c r="O2831" s="14" t="s">
        <v>3661</v>
      </c>
      <c r="P2831" s="15" t="s">
        <v>3783</v>
      </c>
      <c r="Q2831" s="2">
        <v>5</v>
      </c>
      <c r="R2831" s="2">
        <v>1668</v>
      </c>
    </row>
    <row r="2832" spans="14:18" ht="15.75" thickBot="1" x14ac:dyDescent="0.3">
      <c r="N2832" s="25" t="s">
        <v>54</v>
      </c>
      <c r="O2832" s="14" t="s">
        <v>3661</v>
      </c>
      <c r="P2832" s="15" t="s">
        <v>3784</v>
      </c>
      <c r="Q2832" s="2">
        <v>5</v>
      </c>
      <c r="R2832" s="2">
        <v>1595</v>
      </c>
    </row>
    <row r="2833" spans="14:18" ht="15.75" thickBot="1" x14ac:dyDescent="0.3">
      <c r="N2833" s="25" t="s">
        <v>54</v>
      </c>
      <c r="O2833" s="14" t="s">
        <v>3661</v>
      </c>
      <c r="P2833" s="15" t="s">
        <v>3785</v>
      </c>
      <c r="Q2833" s="2">
        <v>3</v>
      </c>
      <c r="R2833" s="2">
        <v>3896</v>
      </c>
    </row>
    <row r="2834" spans="14:18" ht="15.75" thickBot="1" x14ac:dyDescent="0.3">
      <c r="N2834" s="25" t="s">
        <v>54</v>
      </c>
      <c r="O2834" s="14" t="s">
        <v>3661</v>
      </c>
      <c r="P2834" s="15" t="s">
        <v>3786</v>
      </c>
      <c r="Q2834" s="2">
        <v>5</v>
      </c>
      <c r="R2834" s="2">
        <v>1597</v>
      </c>
    </row>
    <row r="2835" spans="14:18" ht="15.75" thickBot="1" x14ac:dyDescent="0.3">
      <c r="N2835" s="25" t="s">
        <v>54</v>
      </c>
      <c r="O2835" s="14" t="s">
        <v>3661</v>
      </c>
      <c r="P2835" s="15" t="s">
        <v>3787</v>
      </c>
      <c r="Q2835" s="2">
        <v>5</v>
      </c>
      <c r="R2835" s="2">
        <v>1598</v>
      </c>
    </row>
    <row r="2836" spans="14:18" ht="15.75" thickBot="1" x14ac:dyDescent="0.3">
      <c r="N2836" s="25" t="s">
        <v>54</v>
      </c>
      <c r="O2836" s="14" t="s">
        <v>3661</v>
      </c>
      <c r="P2836" s="15" t="s">
        <v>3788</v>
      </c>
      <c r="Q2836" s="2">
        <v>3</v>
      </c>
      <c r="R2836" s="2">
        <v>3914</v>
      </c>
    </row>
    <row r="2837" spans="14:18" ht="15.75" thickBot="1" x14ac:dyDescent="0.3">
      <c r="N2837" s="25" t="s">
        <v>54</v>
      </c>
      <c r="O2837" s="14" t="s">
        <v>3661</v>
      </c>
      <c r="P2837" s="15" t="s">
        <v>3789</v>
      </c>
      <c r="Q2837" s="2">
        <v>8</v>
      </c>
      <c r="R2837" s="2">
        <v>3798</v>
      </c>
    </row>
    <row r="2838" spans="14:18" ht="15.75" thickBot="1" x14ac:dyDescent="0.3">
      <c r="N2838" s="25" t="s">
        <v>54</v>
      </c>
      <c r="O2838" s="14" t="s">
        <v>3661</v>
      </c>
      <c r="P2838" s="15" t="s">
        <v>3790</v>
      </c>
      <c r="Q2838" s="2">
        <v>2</v>
      </c>
      <c r="R2838" s="2">
        <v>3794</v>
      </c>
    </row>
    <row r="2839" spans="14:18" ht="15.75" thickBot="1" x14ac:dyDescent="0.3">
      <c r="N2839" s="25" t="s">
        <v>54</v>
      </c>
      <c r="O2839" s="14" t="s">
        <v>3661</v>
      </c>
      <c r="P2839" s="15" t="s">
        <v>3791</v>
      </c>
      <c r="Q2839" s="2">
        <v>4</v>
      </c>
      <c r="R2839" s="2">
        <v>3880</v>
      </c>
    </row>
    <row r="2840" spans="14:18" ht="15.75" thickBot="1" x14ac:dyDescent="0.3">
      <c r="N2840" s="25" t="s">
        <v>54</v>
      </c>
      <c r="O2840" s="14" t="s">
        <v>3661</v>
      </c>
      <c r="P2840" s="15" t="s">
        <v>3792</v>
      </c>
      <c r="Q2840" s="2">
        <v>3</v>
      </c>
      <c r="R2840" s="2">
        <v>3820</v>
      </c>
    </row>
    <row r="2841" spans="14:18" ht="15.75" thickBot="1" x14ac:dyDescent="0.3">
      <c r="N2841" s="25" t="s">
        <v>54</v>
      </c>
      <c r="O2841" s="14" t="s">
        <v>3661</v>
      </c>
      <c r="P2841" s="15" t="s">
        <v>3793</v>
      </c>
      <c r="Q2841" s="2">
        <v>5</v>
      </c>
      <c r="R2841" s="2">
        <v>1508</v>
      </c>
    </row>
    <row r="2842" spans="14:18" ht="15.75" thickBot="1" x14ac:dyDescent="0.3">
      <c r="N2842" s="25" t="s">
        <v>54</v>
      </c>
      <c r="O2842" s="14" t="s">
        <v>3661</v>
      </c>
      <c r="P2842" s="15" t="s">
        <v>3794</v>
      </c>
      <c r="Q2842" s="2">
        <v>1</v>
      </c>
      <c r="R2842" s="2">
        <v>3881</v>
      </c>
    </row>
    <row r="2843" spans="14:18" ht="15.75" thickBot="1" x14ac:dyDescent="0.3">
      <c r="N2843" s="25" t="s">
        <v>54</v>
      </c>
      <c r="O2843" s="14" t="s">
        <v>3661</v>
      </c>
      <c r="P2843" s="15" t="s">
        <v>3795</v>
      </c>
      <c r="Q2843" s="2">
        <v>5</v>
      </c>
      <c r="R2843" s="2">
        <v>1611</v>
      </c>
    </row>
    <row r="2844" spans="14:18" ht="15.75" thickBot="1" x14ac:dyDescent="0.3">
      <c r="N2844" s="25" t="s">
        <v>54</v>
      </c>
      <c r="O2844" s="14" t="s">
        <v>3661</v>
      </c>
      <c r="P2844" s="15" t="s">
        <v>3796</v>
      </c>
      <c r="Q2844" s="2">
        <v>1</v>
      </c>
      <c r="R2844" s="2">
        <v>3882</v>
      </c>
    </row>
    <row r="2845" spans="14:18" ht="15.75" thickBot="1" x14ac:dyDescent="0.3">
      <c r="N2845" s="25" t="s">
        <v>54</v>
      </c>
      <c r="O2845" s="14" t="s">
        <v>3661</v>
      </c>
      <c r="P2845" s="15" t="s">
        <v>3797</v>
      </c>
      <c r="Q2845" s="2">
        <v>1</v>
      </c>
      <c r="R2845" s="2">
        <v>3868</v>
      </c>
    </row>
    <row r="2846" spans="14:18" ht="15.75" thickBot="1" x14ac:dyDescent="0.3">
      <c r="N2846" s="25" t="s">
        <v>54</v>
      </c>
      <c r="O2846" s="14" t="s">
        <v>3661</v>
      </c>
      <c r="P2846" s="15" t="s">
        <v>3798</v>
      </c>
      <c r="Q2846" s="2">
        <v>6</v>
      </c>
      <c r="R2846" s="2">
        <v>1574</v>
      </c>
    </row>
    <row r="2847" spans="14:18" ht="15.75" thickBot="1" x14ac:dyDescent="0.3">
      <c r="N2847" s="25" t="s">
        <v>54</v>
      </c>
      <c r="O2847" s="14" t="s">
        <v>3661</v>
      </c>
      <c r="P2847" s="15" t="s">
        <v>3799</v>
      </c>
      <c r="Q2847" s="2">
        <v>4</v>
      </c>
      <c r="R2847" s="2">
        <v>2630</v>
      </c>
    </row>
    <row r="2848" spans="14:18" ht="15.75" thickBot="1" x14ac:dyDescent="0.3">
      <c r="N2848" s="25" t="s">
        <v>54</v>
      </c>
      <c r="O2848" s="14" t="s">
        <v>3661</v>
      </c>
      <c r="P2848" s="15" t="s">
        <v>3800</v>
      </c>
      <c r="Q2848" s="2">
        <v>4</v>
      </c>
      <c r="R2848" s="2">
        <v>5048</v>
      </c>
    </row>
    <row r="2849" spans="14:18" ht="15.75" thickBot="1" x14ac:dyDescent="0.3">
      <c r="N2849" s="25" t="s">
        <v>54</v>
      </c>
      <c r="O2849" s="14" t="s">
        <v>3661</v>
      </c>
      <c r="P2849" s="15" t="s">
        <v>3801</v>
      </c>
      <c r="Q2849" s="2">
        <v>2</v>
      </c>
      <c r="R2849" s="2">
        <v>3893</v>
      </c>
    </row>
    <row r="2850" spans="14:18" ht="15.75" thickBot="1" x14ac:dyDescent="0.3">
      <c r="N2850" s="25" t="s">
        <v>54</v>
      </c>
      <c r="O2850" s="14" t="s">
        <v>3661</v>
      </c>
      <c r="P2850" s="15" t="s">
        <v>3802</v>
      </c>
      <c r="Q2850" s="2">
        <v>6</v>
      </c>
      <c r="R2850" s="2">
        <v>1473</v>
      </c>
    </row>
    <row r="2851" spans="14:18" ht="15.75" thickBot="1" x14ac:dyDescent="0.3">
      <c r="N2851" s="25" t="s">
        <v>54</v>
      </c>
      <c r="O2851" s="14" t="s">
        <v>3661</v>
      </c>
      <c r="P2851" s="15" t="s">
        <v>3803</v>
      </c>
      <c r="Q2851" s="2">
        <v>2</v>
      </c>
      <c r="R2851" s="2">
        <v>3887</v>
      </c>
    </row>
    <row r="2852" spans="14:18" ht="15.75" thickBot="1" x14ac:dyDescent="0.3">
      <c r="N2852" s="25" t="s">
        <v>54</v>
      </c>
      <c r="O2852" s="14" t="s">
        <v>3661</v>
      </c>
      <c r="P2852" s="15" t="s">
        <v>3804</v>
      </c>
      <c r="Q2852" s="2">
        <v>8</v>
      </c>
      <c r="R2852" s="2">
        <v>1686</v>
      </c>
    </row>
    <row r="2853" spans="14:18" ht="15.75" thickBot="1" x14ac:dyDescent="0.3">
      <c r="N2853" s="25" t="s">
        <v>54</v>
      </c>
      <c r="O2853" s="14" t="s">
        <v>3661</v>
      </c>
      <c r="P2853" s="15" t="s">
        <v>3805</v>
      </c>
      <c r="Q2853" s="2">
        <v>1</v>
      </c>
      <c r="R2853" s="2">
        <v>3904</v>
      </c>
    </row>
    <row r="2854" spans="14:18" ht="15.75" thickBot="1" x14ac:dyDescent="0.3">
      <c r="N2854" s="25" t="s">
        <v>54</v>
      </c>
      <c r="O2854" s="14" t="s">
        <v>3661</v>
      </c>
      <c r="P2854" s="15" t="s">
        <v>3806</v>
      </c>
      <c r="Q2854" s="2">
        <v>7</v>
      </c>
      <c r="R2854" s="2">
        <v>3929</v>
      </c>
    </row>
    <row r="2855" spans="14:18" ht="15.75" thickBot="1" x14ac:dyDescent="0.3">
      <c r="N2855" s="25" t="s">
        <v>54</v>
      </c>
      <c r="O2855" s="14" t="s">
        <v>3661</v>
      </c>
      <c r="P2855" s="15" t="s">
        <v>3807</v>
      </c>
      <c r="Q2855" s="2">
        <v>2</v>
      </c>
      <c r="R2855" s="2">
        <v>3888</v>
      </c>
    </row>
    <row r="2856" spans="14:18" ht="15.75" thickBot="1" x14ac:dyDescent="0.3">
      <c r="N2856" s="25" t="s">
        <v>54</v>
      </c>
      <c r="O2856" s="14" t="s">
        <v>3661</v>
      </c>
      <c r="P2856" s="15" t="s">
        <v>3808</v>
      </c>
      <c r="Q2856" s="2">
        <v>1</v>
      </c>
      <c r="R2856" s="2">
        <v>3918</v>
      </c>
    </row>
    <row r="2857" spans="14:18" ht="15.75" thickBot="1" x14ac:dyDescent="0.3">
      <c r="N2857" s="25" t="s">
        <v>54</v>
      </c>
      <c r="O2857" s="14" t="s">
        <v>3661</v>
      </c>
      <c r="P2857" s="15" t="s">
        <v>3809</v>
      </c>
      <c r="Q2857" s="2">
        <v>8</v>
      </c>
      <c r="R2857" s="2">
        <v>3921</v>
      </c>
    </row>
    <row r="2858" spans="14:18" ht="15.75" thickBot="1" x14ac:dyDescent="0.3">
      <c r="N2858" s="25" t="s">
        <v>54</v>
      </c>
      <c r="O2858" s="14" t="s">
        <v>3661</v>
      </c>
      <c r="P2858" s="15" t="s">
        <v>3810</v>
      </c>
      <c r="Q2858" s="2">
        <v>2</v>
      </c>
      <c r="R2858" s="2">
        <v>3905</v>
      </c>
    </row>
    <row r="2859" spans="14:18" ht="15.75" thickBot="1" x14ac:dyDescent="0.3">
      <c r="N2859" s="25" t="s">
        <v>54</v>
      </c>
      <c r="O2859" s="14" t="s">
        <v>3661</v>
      </c>
      <c r="P2859" s="15" t="s">
        <v>3811</v>
      </c>
      <c r="Q2859" s="2">
        <v>1</v>
      </c>
      <c r="R2859" s="2">
        <v>3892</v>
      </c>
    </row>
    <row r="2860" spans="14:18" ht="15.75" thickBot="1" x14ac:dyDescent="0.3">
      <c r="N2860" s="25" t="s">
        <v>54</v>
      </c>
      <c r="O2860" s="14" t="s">
        <v>3661</v>
      </c>
      <c r="P2860" s="15" t="s">
        <v>3812</v>
      </c>
      <c r="Q2860" s="2">
        <v>8</v>
      </c>
      <c r="R2860" s="2">
        <v>3894</v>
      </c>
    </row>
    <row r="2861" spans="14:18" ht="15.75" thickBot="1" x14ac:dyDescent="0.3">
      <c r="N2861" s="25" t="s">
        <v>54</v>
      </c>
      <c r="O2861" s="14" t="s">
        <v>3661</v>
      </c>
      <c r="P2861" s="15" t="s">
        <v>3813</v>
      </c>
      <c r="Q2861" s="2">
        <v>6</v>
      </c>
      <c r="R2861" s="2">
        <v>3906</v>
      </c>
    </row>
    <row r="2862" spans="14:18" ht="15.75" thickBot="1" x14ac:dyDescent="0.3">
      <c r="N2862" s="25" t="s">
        <v>54</v>
      </c>
      <c r="O2862" s="14" t="s">
        <v>3661</v>
      </c>
      <c r="P2862" s="15" t="s">
        <v>3814</v>
      </c>
      <c r="Q2862" s="2">
        <v>3</v>
      </c>
      <c r="R2862" s="2">
        <v>3895</v>
      </c>
    </row>
    <row r="2863" spans="14:18" ht="15.75" thickBot="1" x14ac:dyDescent="0.3">
      <c r="N2863" s="25" t="s">
        <v>54</v>
      </c>
      <c r="O2863" s="14" t="s">
        <v>3661</v>
      </c>
      <c r="P2863" s="15" t="s">
        <v>3815</v>
      </c>
      <c r="Q2863" s="2">
        <v>5</v>
      </c>
      <c r="R2863" s="2">
        <v>1464</v>
      </c>
    </row>
    <row r="2864" spans="14:18" ht="15.75" thickBot="1" x14ac:dyDescent="0.3">
      <c r="N2864" s="25" t="s">
        <v>54</v>
      </c>
      <c r="O2864" s="14" t="s">
        <v>3661</v>
      </c>
      <c r="P2864" s="15" t="s">
        <v>3816</v>
      </c>
      <c r="Q2864" s="2">
        <v>5</v>
      </c>
      <c r="R2864" s="2">
        <v>4955</v>
      </c>
    </row>
    <row r="2865" spans="14:18" ht="15.75" thickBot="1" x14ac:dyDescent="0.3">
      <c r="N2865" s="25" t="s">
        <v>54</v>
      </c>
      <c r="O2865" s="14" t="s">
        <v>3661</v>
      </c>
      <c r="P2865" s="15" t="s">
        <v>3817</v>
      </c>
      <c r="Q2865" s="2">
        <v>8</v>
      </c>
      <c r="R2865" s="2">
        <v>3919</v>
      </c>
    </row>
    <row r="2866" spans="14:18" ht="15.75" thickBot="1" x14ac:dyDescent="0.3">
      <c r="N2866" s="25" t="s">
        <v>54</v>
      </c>
      <c r="O2866" s="14" t="s">
        <v>3661</v>
      </c>
      <c r="P2866" s="15" t="s">
        <v>3818</v>
      </c>
      <c r="Q2866" s="2">
        <v>2</v>
      </c>
      <c r="R2866" s="2">
        <v>3842</v>
      </c>
    </row>
    <row r="2867" spans="14:18" ht="15.75" thickBot="1" x14ac:dyDescent="0.3">
      <c r="N2867" s="25" t="s">
        <v>54</v>
      </c>
      <c r="O2867" s="14" t="s">
        <v>3661</v>
      </c>
      <c r="P2867" s="15" t="s">
        <v>3819</v>
      </c>
      <c r="Q2867" s="2">
        <v>2</v>
      </c>
      <c r="R2867" s="2">
        <v>3891</v>
      </c>
    </row>
    <row r="2868" spans="14:18" ht="15.75" thickBot="1" x14ac:dyDescent="0.3">
      <c r="N2868" s="25" t="s">
        <v>54</v>
      </c>
      <c r="O2868" s="14" t="s">
        <v>3661</v>
      </c>
      <c r="P2868" s="15" t="s">
        <v>3820</v>
      </c>
      <c r="Q2868" s="2">
        <v>4</v>
      </c>
      <c r="R2868" s="2">
        <v>3897</v>
      </c>
    </row>
    <row r="2869" spans="14:18" ht="15.75" thickBot="1" x14ac:dyDescent="0.3">
      <c r="N2869" s="25" t="s">
        <v>54</v>
      </c>
      <c r="O2869" s="14" t="s">
        <v>3661</v>
      </c>
      <c r="P2869" s="15" t="s">
        <v>3821</v>
      </c>
      <c r="Q2869" s="2">
        <v>3</v>
      </c>
      <c r="R2869" s="2">
        <v>3913</v>
      </c>
    </row>
    <row r="2870" spans="14:18" ht="15.75" thickBot="1" x14ac:dyDescent="0.3">
      <c r="N2870" s="25" t="s">
        <v>54</v>
      </c>
      <c r="O2870" s="14" t="s">
        <v>3661</v>
      </c>
      <c r="P2870" s="15" t="s">
        <v>3822</v>
      </c>
      <c r="Q2870" s="2">
        <v>5</v>
      </c>
      <c r="R2870" s="2">
        <v>1659</v>
      </c>
    </row>
    <row r="2871" spans="14:18" ht="15.75" thickBot="1" x14ac:dyDescent="0.3">
      <c r="N2871" s="25" t="s">
        <v>54</v>
      </c>
      <c r="O2871" s="14" t="s">
        <v>3661</v>
      </c>
      <c r="P2871" s="15" t="s">
        <v>3823</v>
      </c>
      <c r="Q2871" s="2">
        <v>3</v>
      </c>
      <c r="R2871" s="2">
        <v>3899</v>
      </c>
    </row>
    <row r="2872" spans="14:18" ht="15.75" thickBot="1" x14ac:dyDescent="0.3">
      <c r="N2872" s="25" t="s">
        <v>54</v>
      </c>
      <c r="O2872" s="14" t="s">
        <v>3661</v>
      </c>
      <c r="P2872" s="15" t="s">
        <v>3824</v>
      </c>
      <c r="Q2872" s="2">
        <v>1</v>
      </c>
      <c r="R2872" s="2">
        <v>3922</v>
      </c>
    </row>
    <row r="2873" spans="14:18" ht="15.75" thickBot="1" x14ac:dyDescent="0.3">
      <c r="N2873" s="25" t="s">
        <v>54</v>
      </c>
      <c r="O2873" s="14" t="s">
        <v>3661</v>
      </c>
      <c r="P2873" s="15" t="s">
        <v>3825</v>
      </c>
      <c r="Q2873" s="2">
        <v>3</v>
      </c>
      <c r="R2873" s="2">
        <v>3900</v>
      </c>
    </row>
    <row r="2874" spans="14:18" ht="15.75" thickBot="1" x14ac:dyDescent="0.3">
      <c r="N2874" s="25" t="s">
        <v>54</v>
      </c>
      <c r="O2874" s="14" t="s">
        <v>3661</v>
      </c>
      <c r="P2874" s="15" t="s">
        <v>3826</v>
      </c>
      <c r="Q2874" s="2">
        <v>5</v>
      </c>
      <c r="R2874" s="2">
        <v>1479</v>
      </c>
    </row>
    <row r="2875" spans="14:18" ht="15.75" thickBot="1" x14ac:dyDescent="0.3">
      <c r="N2875" s="25" t="s">
        <v>54</v>
      </c>
      <c r="O2875" s="14" t="s">
        <v>3661</v>
      </c>
      <c r="P2875" s="15" t="s">
        <v>3827</v>
      </c>
      <c r="Q2875" s="2">
        <v>3</v>
      </c>
      <c r="R2875" s="2">
        <v>3907</v>
      </c>
    </row>
    <row r="2876" spans="14:18" ht="15.75" thickBot="1" x14ac:dyDescent="0.3">
      <c r="N2876" s="25" t="s">
        <v>54</v>
      </c>
      <c r="O2876" s="14" t="s">
        <v>3661</v>
      </c>
      <c r="P2876" s="15" t="s">
        <v>3828</v>
      </c>
      <c r="Q2876" s="2">
        <v>8</v>
      </c>
      <c r="R2876" s="2">
        <v>3902</v>
      </c>
    </row>
    <row r="2877" spans="14:18" ht="15.75" thickBot="1" x14ac:dyDescent="0.3">
      <c r="N2877" s="25" t="s">
        <v>54</v>
      </c>
      <c r="O2877" s="14" t="s">
        <v>3661</v>
      </c>
      <c r="P2877" s="15" t="s">
        <v>3829</v>
      </c>
      <c r="Q2877" s="2">
        <v>6</v>
      </c>
      <c r="R2877" s="2">
        <v>3816</v>
      </c>
    </row>
    <row r="2878" spans="14:18" ht="15.75" thickBot="1" x14ac:dyDescent="0.3">
      <c r="N2878" s="25" t="s">
        <v>54</v>
      </c>
      <c r="O2878" s="14" t="s">
        <v>3661</v>
      </c>
      <c r="P2878" s="15" t="s">
        <v>3830</v>
      </c>
      <c r="Q2878" s="2">
        <v>4</v>
      </c>
      <c r="R2878" s="2">
        <v>3903</v>
      </c>
    </row>
    <row r="2879" spans="14:18" ht="15.75" thickBot="1" x14ac:dyDescent="0.3">
      <c r="N2879" s="25" t="s">
        <v>54</v>
      </c>
      <c r="O2879" s="14" t="s">
        <v>3661</v>
      </c>
      <c r="P2879" s="15" t="s">
        <v>3831</v>
      </c>
      <c r="Q2879" s="2">
        <v>8</v>
      </c>
      <c r="R2879" s="2">
        <v>5646</v>
      </c>
    </row>
    <row r="2880" spans="14:18" ht="15.75" thickBot="1" x14ac:dyDescent="0.3">
      <c r="N2880" s="25" t="s">
        <v>54</v>
      </c>
      <c r="O2880" s="14" t="s">
        <v>3661</v>
      </c>
      <c r="P2880" s="15" t="s">
        <v>3832</v>
      </c>
      <c r="Q2880" s="2">
        <v>4</v>
      </c>
      <c r="R2880" s="2">
        <v>3828</v>
      </c>
    </row>
    <row r="2881" spans="14:18" ht="15.75" thickBot="1" x14ac:dyDescent="0.3">
      <c r="N2881" s="25" t="s">
        <v>54</v>
      </c>
      <c r="O2881" s="14" t="s">
        <v>3661</v>
      </c>
      <c r="P2881" s="15" t="s">
        <v>3833</v>
      </c>
      <c r="Q2881" s="2">
        <v>7</v>
      </c>
      <c r="R2881" s="2">
        <v>3901</v>
      </c>
    </row>
    <row r="2882" spans="14:18" ht="15.75" thickBot="1" x14ac:dyDescent="0.3">
      <c r="N2882" s="25" t="s">
        <v>54</v>
      </c>
      <c r="O2882" s="14" t="s">
        <v>3661</v>
      </c>
      <c r="P2882" s="15" t="s">
        <v>3834</v>
      </c>
      <c r="Q2882" s="2">
        <v>1</v>
      </c>
      <c r="R2882" s="2">
        <v>3908</v>
      </c>
    </row>
    <row r="2883" spans="14:18" ht="15.75" thickBot="1" x14ac:dyDescent="0.3">
      <c r="N2883" s="25" t="s">
        <v>54</v>
      </c>
      <c r="O2883" s="14" t="s">
        <v>3661</v>
      </c>
      <c r="P2883" s="15" t="s">
        <v>3835</v>
      </c>
      <c r="Q2883" s="2">
        <v>1</v>
      </c>
      <c r="R2883" s="2">
        <v>4810</v>
      </c>
    </row>
    <row r="2884" spans="14:18" ht="15.75" thickBot="1" x14ac:dyDescent="0.3">
      <c r="N2884" s="25" t="s">
        <v>54</v>
      </c>
      <c r="O2884" s="14" t="s">
        <v>3661</v>
      </c>
      <c r="P2884" s="15" t="s">
        <v>3836</v>
      </c>
      <c r="Q2884" s="2">
        <v>6</v>
      </c>
      <c r="R2884" s="2">
        <v>3915</v>
      </c>
    </row>
    <row r="2885" spans="14:18" ht="15.75" thickBot="1" x14ac:dyDescent="0.3">
      <c r="N2885" s="25" t="s">
        <v>54</v>
      </c>
      <c r="O2885" s="14" t="s">
        <v>3661</v>
      </c>
      <c r="P2885" s="15" t="s">
        <v>3837</v>
      </c>
      <c r="Q2885" s="2">
        <v>5</v>
      </c>
      <c r="R2885" s="2">
        <v>1703</v>
      </c>
    </row>
    <row r="2886" spans="14:18" ht="15.75" thickBot="1" x14ac:dyDescent="0.3">
      <c r="N2886" s="25" t="s">
        <v>54</v>
      </c>
      <c r="O2886" s="14" t="s">
        <v>3661</v>
      </c>
      <c r="P2886" s="15" t="s">
        <v>3838</v>
      </c>
      <c r="Q2886" s="2">
        <v>6</v>
      </c>
      <c r="R2886" s="2">
        <v>3802</v>
      </c>
    </row>
    <row r="2887" spans="14:18" ht="15.75" thickBot="1" x14ac:dyDescent="0.3">
      <c r="N2887" s="25" t="s">
        <v>54</v>
      </c>
      <c r="O2887" s="14" t="s">
        <v>3661</v>
      </c>
      <c r="P2887" s="15" t="s">
        <v>3839</v>
      </c>
      <c r="Q2887" s="2">
        <v>6</v>
      </c>
      <c r="R2887" s="2">
        <v>3807</v>
      </c>
    </row>
    <row r="2888" spans="14:18" ht="15.75" thickBot="1" x14ac:dyDescent="0.3">
      <c r="N2888" s="25" t="s">
        <v>54</v>
      </c>
      <c r="O2888" s="14" t="s">
        <v>3661</v>
      </c>
      <c r="P2888" s="15" t="s">
        <v>3840</v>
      </c>
      <c r="Q2888" s="2">
        <v>2</v>
      </c>
      <c r="R2888" s="2">
        <v>3805</v>
      </c>
    </row>
    <row r="2889" spans="14:18" ht="15.75" thickBot="1" x14ac:dyDescent="0.3">
      <c r="N2889" s="25" t="s">
        <v>54</v>
      </c>
      <c r="O2889" s="14" t="s">
        <v>3661</v>
      </c>
      <c r="P2889" s="15" t="s">
        <v>3841</v>
      </c>
      <c r="Q2889" s="2">
        <v>8</v>
      </c>
      <c r="R2889" s="2">
        <v>1673</v>
      </c>
    </row>
    <row r="2890" spans="14:18" ht="15.75" thickBot="1" x14ac:dyDescent="0.3">
      <c r="N2890" s="25" t="s">
        <v>54</v>
      </c>
      <c r="O2890" s="14" t="s">
        <v>3661</v>
      </c>
      <c r="P2890" s="15" t="s">
        <v>3842</v>
      </c>
      <c r="Q2890" s="2">
        <v>5</v>
      </c>
      <c r="R2890" s="2">
        <v>1480</v>
      </c>
    </row>
    <row r="2891" spans="14:18" ht="15.75" thickBot="1" x14ac:dyDescent="0.3">
      <c r="N2891" s="25" t="s">
        <v>54</v>
      </c>
      <c r="O2891" s="14" t="s">
        <v>3661</v>
      </c>
      <c r="P2891" s="15" t="s">
        <v>3843</v>
      </c>
      <c r="Q2891" s="2">
        <v>3</v>
      </c>
      <c r="R2891" s="2">
        <v>3910</v>
      </c>
    </row>
    <row r="2892" spans="14:18" ht="15.75" thickBot="1" x14ac:dyDescent="0.3">
      <c r="N2892" s="25" t="s">
        <v>54</v>
      </c>
      <c r="O2892" s="14" t="s">
        <v>3661</v>
      </c>
      <c r="P2892" s="15" t="s">
        <v>3844</v>
      </c>
      <c r="Q2892" s="2">
        <v>7</v>
      </c>
      <c r="R2892" s="2">
        <v>3911</v>
      </c>
    </row>
    <row r="2893" spans="14:18" ht="15.75" thickBot="1" x14ac:dyDescent="0.3">
      <c r="N2893" s="25" t="s">
        <v>54</v>
      </c>
      <c r="O2893" s="14" t="s">
        <v>3661</v>
      </c>
      <c r="P2893" s="15" t="s">
        <v>3845</v>
      </c>
      <c r="Q2893" s="2">
        <v>4</v>
      </c>
      <c r="R2893" s="2">
        <v>3912</v>
      </c>
    </row>
    <row r="2894" spans="14:18" ht="15.75" thickBot="1" x14ac:dyDescent="0.3">
      <c r="N2894" s="25" t="s">
        <v>54</v>
      </c>
      <c r="O2894" s="14" t="s">
        <v>3661</v>
      </c>
      <c r="P2894" s="15" t="s">
        <v>3846</v>
      </c>
      <c r="Q2894" s="2">
        <v>3</v>
      </c>
      <c r="R2894" s="2">
        <v>6157</v>
      </c>
    </row>
    <row r="2895" spans="14:18" ht="15.75" thickBot="1" x14ac:dyDescent="0.3">
      <c r="N2895" s="25" t="s">
        <v>54</v>
      </c>
      <c r="O2895" s="14" t="s">
        <v>3661</v>
      </c>
      <c r="P2895" s="15" t="s">
        <v>3847</v>
      </c>
      <c r="Q2895" s="2">
        <v>2</v>
      </c>
      <c r="R2895" s="2">
        <v>4148</v>
      </c>
    </row>
    <row r="2896" spans="14:18" ht="15.75" thickBot="1" x14ac:dyDescent="0.3">
      <c r="N2896" s="25" t="s">
        <v>54</v>
      </c>
      <c r="O2896" s="14" t="s">
        <v>3661</v>
      </c>
      <c r="P2896" s="15" t="s">
        <v>3848</v>
      </c>
      <c r="Q2896" s="2">
        <v>4</v>
      </c>
      <c r="R2896" s="2">
        <v>4150</v>
      </c>
    </row>
    <row r="2897" spans="14:18" ht="15.75" thickBot="1" x14ac:dyDescent="0.3">
      <c r="N2897" s="25" t="s">
        <v>54</v>
      </c>
      <c r="O2897" s="14" t="s">
        <v>3661</v>
      </c>
      <c r="P2897" s="15" t="s">
        <v>3849</v>
      </c>
      <c r="Q2897" s="2">
        <v>7</v>
      </c>
      <c r="R2897" s="2">
        <v>4147</v>
      </c>
    </row>
    <row r="2898" spans="14:18" ht="15.75" thickBot="1" x14ac:dyDescent="0.3">
      <c r="N2898" s="25" t="s">
        <v>54</v>
      </c>
      <c r="O2898" s="14" t="s">
        <v>3661</v>
      </c>
      <c r="P2898" s="15" t="s">
        <v>3850</v>
      </c>
      <c r="Q2898" s="2">
        <v>4</v>
      </c>
      <c r="R2898" s="2">
        <v>5317</v>
      </c>
    </row>
    <row r="2899" spans="14:18" ht="15.75" thickBot="1" x14ac:dyDescent="0.3">
      <c r="N2899" s="25" t="s">
        <v>54</v>
      </c>
      <c r="O2899" s="14" t="s">
        <v>3661</v>
      </c>
      <c r="P2899" s="15" t="s">
        <v>3851</v>
      </c>
      <c r="Q2899" s="2">
        <v>8</v>
      </c>
      <c r="R2899" s="2">
        <v>5670</v>
      </c>
    </row>
    <row r="2900" spans="14:18" ht="15.75" thickBot="1" x14ac:dyDescent="0.3">
      <c r="N2900" s="25" t="s">
        <v>54</v>
      </c>
      <c r="O2900" s="14" t="s">
        <v>3661</v>
      </c>
      <c r="P2900" s="15" t="s">
        <v>3852</v>
      </c>
      <c r="Q2900" s="2">
        <v>7</v>
      </c>
      <c r="R2900" s="2">
        <v>5671</v>
      </c>
    </row>
    <row r="2901" spans="14:18" ht="15.75" thickBot="1" x14ac:dyDescent="0.3">
      <c r="N2901" s="25" t="s">
        <v>54</v>
      </c>
      <c r="O2901" s="14" t="s">
        <v>3661</v>
      </c>
      <c r="P2901" s="15" t="s">
        <v>3853</v>
      </c>
      <c r="Q2901" s="2">
        <v>2</v>
      </c>
      <c r="R2901" s="2">
        <v>5583</v>
      </c>
    </row>
    <row r="2902" spans="14:18" ht="15.75" thickBot="1" x14ac:dyDescent="0.3">
      <c r="N2902" s="25" t="s">
        <v>54</v>
      </c>
      <c r="O2902" s="14" t="s">
        <v>3661</v>
      </c>
      <c r="P2902" s="15" t="s">
        <v>3854</v>
      </c>
      <c r="Q2902" s="2">
        <v>7</v>
      </c>
      <c r="R2902" s="2">
        <v>4913</v>
      </c>
    </row>
    <row r="2903" spans="14:18" ht="15.75" thickBot="1" x14ac:dyDescent="0.3">
      <c r="N2903" s="25" t="s">
        <v>54</v>
      </c>
      <c r="O2903" s="14" t="s">
        <v>3661</v>
      </c>
      <c r="P2903" s="15" t="s">
        <v>3855</v>
      </c>
      <c r="Q2903" s="2">
        <v>6</v>
      </c>
      <c r="R2903" s="2">
        <v>4149</v>
      </c>
    </row>
    <row r="2904" spans="14:18" ht="15.75" thickBot="1" x14ac:dyDescent="0.3">
      <c r="N2904" s="25" t="s">
        <v>54</v>
      </c>
      <c r="O2904" s="14" t="s">
        <v>3661</v>
      </c>
      <c r="P2904" s="15" t="s">
        <v>3856</v>
      </c>
      <c r="Q2904" s="2">
        <v>1</v>
      </c>
      <c r="R2904" s="2">
        <v>5178</v>
      </c>
    </row>
    <row r="2905" spans="14:18" ht="15.75" thickBot="1" x14ac:dyDescent="0.3">
      <c r="N2905" s="25" t="s">
        <v>54</v>
      </c>
      <c r="O2905" s="14" t="s">
        <v>3661</v>
      </c>
      <c r="P2905" s="15" t="s">
        <v>3857</v>
      </c>
      <c r="Q2905" s="2">
        <v>3</v>
      </c>
      <c r="R2905" s="2">
        <v>5177</v>
      </c>
    </row>
    <row r="2906" spans="14:18" ht="15.75" thickBot="1" x14ac:dyDescent="0.3">
      <c r="N2906" s="25" t="s">
        <v>54</v>
      </c>
      <c r="O2906" s="14" t="s">
        <v>3661</v>
      </c>
      <c r="P2906" s="15" t="s">
        <v>3858</v>
      </c>
      <c r="Q2906" s="2">
        <v>8</v>
      </c>
      <c r="R2906" s="2">
        <v>5596</v>
      </c>
    </row>
    <row r="2907" spans="14:18" ht="15.75" thickBot="1" x14ac:dyDescent="0.3">
      <c r="N2907" s="25" t="s">
        <v>54</v>
      </c>
      <c r="O2907" s="14" t="s">
        <v>3661</v>
      </c>
      <c r="P2907" s="15" t="s">
        <v>3859</v>
      </c>
      <c r="Q2907" s="2">
        <v>7</v>
      </c>
      <c r="R2907" s="2">
        <v>5673</v>
      </c>
    </row>
    <row r="2908" spans="14:18" ht="15.75" thickBot="1" x14ac:dyDescent="0.3">
      <c r="N2908" s="25" t="s">
        <v>54</v>
      </c>
      <c r="O2908" s="14" t="s">
        <v>3661</v>
      </c>
      <c r="P2908" s="15" t="s">
        <v>3860</v>
      </c>
      <c r="Q2908" s="2">
        <v>2</v>
      </c>
      <c r="R2908" s="2">
        <v>5672</v>
      </c>
    </row>
    <row r="2909" spans="14:18" ht="15.75" thickBot="1" x14ac:dyDescent="0.3">
      <c r="N2909" s="25" t="s">
        <v>54</v>
      </c>
      <c r="O2909" s="14" t="s">
        <v>3661</v>
      </c>
      <c r="P2909" s="15" t="s">
        <v>3861</v>
      </c>
      <c r="Q2909" s="2">
        <v>8</v>
      </c>
      <c r="R2909" s="2">
        <v>5591</v>
      </c>
    </row>
    <row r="2910" spans="14:18" ht="15.75" thickBot="1" x14ac:dyDescent="0.3">
      <c r="N2910" s="25" t="s">
        <v>54</v>
      </c>
      <c r="O2910" s="14" t="s">
        <v>3661</v>
      </c>
      <c r="P2910" s="15" t="s">
        <v>3862</v>
      </c>
      <c r="Q2910" s="2">
        <v>3</v>
      </c>
      <c r="R2910" s="2">
        <v>4151</v>
      </c>
    </row>
    <row r="2911" spans="14:18" ht="15.75" thickBot="1" x14ac:dyDescent="0.3">
      <c r="N2911" s="25" t="s">
        <v>54</v>
      </c>
      <c r="O2911" s="14" t="s">
        <v>3661</v>
      </c>
      <c r="P2911" s="15" t="s">
        <v>3863</v>
      </c>
      <c r="Q2911" s="2">
        <v>8</v>
      </c>
      <c r="R2911" s="2">
        <v>5152</v>
      </c>
    </row>
    <row r="2912" spans="14:18" ht="15.75" thickBot="1" x14ac:dyDescent="0.3">
      <c r="N2912" s="25" t="s">
        <v>54</v>
      </c>
      <c r="O2912" s="14" t="s">
        <v>3661</v>
      </c>
      <c r="P2912" s="15" t="s">
        <v>3864</v>
      </c>
      <c r="Q2912" s="2">
        <v>1</v>
      </c>
      <c r="R2912" s="2">
        <v>6620</v>
      </c>
    </row>
    <row r="2913" spans="14:18" ht="15.75" thickBot="1" x14ac:dyDescent="0.3">
      <c r="N2913" s="25" t="s">
        <v>54</v>
      </c>
      <c r="O2913" s="14" t="s">
        <v>3661</v>
      </c>
      <c r="P2913" s="15" t="s">
        <v>3865</v>
      </c>
      <c r="Q2913" s="2">
        <v>1</v>
      </c>
      <c r="R2913" s="2">
        <v>3930</v>
      </c>
    </row>
    <row r="2914" spans="14:18" ht="15.75" thickBot="1" x14ac:dyDescent="0.3">
      <c r="N2914" s="25" t="s">
        <v>54</v>
      </c>
      <c r="O2914" s="14" t="s">
        <v>3661</v>
      </c>
      <c r="P2914" s="15" t="s">
        <v>3866</v>
      </c>
      <c r="Q2914" s="2">
        <v>1</v>
      </c>
      <c r="R2914" s="2">
        <v>5267</v>
      </c>
    </row>
    <row r="2915" spans="14:18" ht="15.75" thickBot="1" x14ac:dyDescent="0.3">
      <c r="N2915" s="25" t="s">
        <v>54</v>
      </c>
      <c r="O2915" s="14" t="s">
        <v>3661</v>
      </c>
      <c r="P2915" s="15" t="s">
        <v>3867</v>
      </c>
      <c r="Q2915" s="2">
        <v>1</v>
      </c>
      <c r="R2915" s="2">
        <v>5669</v>
      </c>
    </row>
    <row r="2916" spans="14:18" ht="15.75" thickBot="1" x14ac:dyDescent="0.3">
      <c r="N2916" s="25" t="s">
        <v>54</v>
      </c>
      <c r="O2916" s="14" t="s">
        <v>3661</v>
      </c>
      <c r="P2916" s="15" t="s">
        <v>3868</v>
      </c>
      <c r="Q2916" s="2">
        <v>6</v>
      </c>
      <c r="R2916" s="2">
        <v>6219</v>
      </c>
    </row>
    <row r="2917" spans="14:18" ht="15.75" thickBot="1" x14ac:dyDescent="0.3">
      <c r="N2917" s="25" t="s">
        <v>54</v>
      </c>
      <c r="O2917" s="14" t="s">
        <v>3869</v>
      </c>
      <c r="P2917" s="15" t="s">
        <v>3870</v>
      </c>
      <c r="Q2917" s="2">
        <v>1</v>
      </c>
      <c r="R2917" s="2">
        <v>6535</v>
      </c>
    </row>
    <row r="2918" spans="14:18" ht="15.75" thickBot="1" x14ac:dyDescent="0.3">
      <c r="N2918" s="25" t="s">
        <v>54</v>
      </c>
      <c r="O2918" s="14" t="s">
        <v>3869</v>
      </c>
      <c r="P2918" s="15" t="s">
        <v>3871</v>
      </c>
      <c r="Q2918" s="2">
        <v>4</v>
      </c>
      <c r="R2918" s="2">
        <v>4175</v>
      </c>
    </row>
    <row r="2919" spans="14:18" ht="15.75" thickBot="1" x14ac:dyDescent="0.3">
      <c r="N2919" s="25" t="s">
        <v>54</v>
      </c>
      <c r="O2919" s="14" t="s">
        <v>3869</v>
      </c>
      <c r="P2919" s="15" t="s">
        <v>3872</v>
      </c>
      <c r="Q2919" s="2">
        <v>4</v>
      </c>
      <c r="R2919" s="2">
        <v>6055</v>
      </c>
    </row>
    <row r="2920" spans="14:18" ht="15.75" thickBot="1" x14ac:dyDescent="0.3">
      <c r="N2920" s="25" t="s">
        <v>54</v>
      </c>
      <c r="O2920" s="14" t="s">
        <v>3869</v>
      </c>
      <c r="P2920" s="15" t="s">
        <v>3873</v>
      </c>
      <c r="Q2920" s="2">
        <v>3</v>
      </c>
      <c r="R2920" s="2">
        <v>4174</v>
      </c>
    </row>
    <row r="2921" spans="14:18" ht="15.75" thickBot="1" x14ac:dyDescent="0.3">
      <c r="N2921" s="25" t="s">
        <v>54</v>
      </c>
      <c r="O2921" s="14" t="s">
        <v>3869</v>
      </c>
      <c r="P2921" s="15" t="s">
        <v>3874</v>
      </c>
      <c r="Q2921" s="2">
        <v>3</v>
      </c>
      <c r="R2921" s="2">
        <v>6280</v>
      </c>
    </row>
    <row r="2922" spans="14:18" ht="15.75" thickBot="1" x14ac:dyDescent="0.3">
      <c r="N2922" s="25" t="s">
        <v>54</v>
      </c>
      <c r="O2922" s="14" t="s">
        <v>3869</v>
      </c>
      <c r="P2922" s="15" t="s">
        <v>3875</v>
      </c>
      <c r="Q2922" s="2">
        <v>5</v>
      </c>
      <c r="R2922" s="2">
        <v>6536</v>
      </c>
    </row>
    <row r="2923" spans="14:18" ht="15.75" thickBot="1" x14ac:dyDescent="0.3">
      <c r="N2923" s="25" t="s">
        <v>54</v>
      </c>
      <c r="O2923" s="14" t="s">
        <v>3869</v>
      </c>
      <c r="P2923" s="15" t="s">
        <v>3876</v>
      </c>
      <c r="Q2923" s="2">
        <v>6</v>
      </c>
      <c r="R2923" s="2">
        <v>6502</v>
      </c>
    </row>
    <row r="2924" spans="14:18" ht="15.75" thickBot="1" x14ac:dyDescent="0.3">
      <c r="N2924" s="25" t="s">
        <v>54</v>
      </c>
      <c r="O2924" s="14" t="s">
        <v>3869</v>
      </c>
      <c r="P2924" s="15" t="s">
        <v>3877</v>
      </c>
      <c r="Q2924" s="2">
        <v>7</v>
      </c>
      <c r="R2924" s="2">
        <v>6549</v>
      </c>
    </row>
    <row r="2925" spans="14:18" ht="15.75" thickBot="1" x14ac:dyDescent="0.3">
      <c r="N2925" s="25" t="s">
        <v>54</v>
      </c>
      <c r="O2925" s="14" t="s">
        <v>3869</v>
      </c>
      <c r="P2925" s="15" t="s">
        <v>3878</v>
      </c>
      <c r="Q2925" s="2">
        <v>7</v>
      </c>
      <c r="R2925" s="2">
        <v>4817</v>
      </c>
    </row>
    <row r="2926" spans="14:18" ht="15.75" thickBot="1" x14ac:dyDescent="0.3">
      <c r="N2926" s="25" t="s">
        <v>54</v>
      </c>
      <c r="O2926" s="14" t="s">
        <v>3869</v>
      </c>
      <c r="P2926" s="15" t="s">
        <v>3879</v>
      </c>
      <c r="Q2926" s="2">
        <v>4</v>
      </c>
      <c r="R2926" s="2">
        <v>5497</v>
      </c>
    </row>
    <row r="2927" spans="14:18" ht="15.75" thickBot="1" x14ac:dyDescent="0.3">
      <c r="N2927" s="25" t="s">
        <v>54</v>
      </c>
      <c r="O2927" s="14" t="s">
        <v>3869</v>
      </c>
      <c r="P2927" s="15" t="s">
        <v>3880</v>
      </c>
      <c r="Q2927" s="2">
        <v>1</v>
      </c>
      <c r="R2927" s="2">
        <v>5272</v>
      </c>
    </row>
    <row r="2928" spans="14:18" ht="15.75" thickBot="1" x14ac:dyDescent="0.3">
      <c r="N2928" s="25" t="s">
        <v>54</v>
      </c>
      <c r="O2928" s="14" t="s">
        <v>3869</v>
      </c>
      <c r="P2928" s="15" t="s">
        <v>3881</v>
      </c>
      <c r="Q2928" s="2">
        <v>5</v>
      </c>
      <c r="R2928" s="2">
        <v>5270</v>
      </c>
    </row>
    <row r="2929" spans="14:18" ht="15.75" thickBot="1" x14ac:dyDescent="0.3">
      <c r="N2929" s="25" t="s">
        <v>54</v>
      </c>
      <c r="O2929" s="14" t="s">
        <v>3869</v>
      </c>
      <c r="P2929" s="15" t="s">
        <v>3882</v>
      </c>
      <c r="Q2929" s="2">
        <v>2</v>
      </c>
      <c r="R2929" s="2">
        <v>6573</v>
      </c>
    </row>
    <row r="2930" spans="14:18" ht="15.75" thickBot="1" x14ac:dyDescent="0.3">
      <c r="N2930" s="25" t="s">
        <v>54</v>
      </c>
      <c r="O2930" s="14" t="s">
        <v>3869</v>
      </c>
      <c r="P2930" s="15" t="s">
        <v>3883</v>
      </c>
      <c r="Q2930" s="2">
        <v>9</v>
      </c>
      <c r="R2930" s="2">
        <v>6572</v>
      </c>
    </row>
    <row r="2931" spans="14:18" ht="15.75" thickBot="1" x14ac:dyDescent="0.3">
      <c r="N2931" s="25" t="s">
        <v>54</v>
      </c>
      <c r="O2931" s="14" t="s">
        <v>3869</v>
      </c>
      <c r="P2931" s="15" t="s">
        <v>3884</v>
      </c>
      <c r="Q2931" s="2">
        <v>4</v>
      </c>
      <c r="R2931" s="2">
        <v>6847</v>
      </c>
    </row>
    <row r="2932" spans="14:18" ht="15.75" thickBot="1" x14ac:dyDescent="0.3">
      <c r="N2932" s="25" t="s">
        <v>54</v>
      </c>
      <c r="O2932" s="14" t="s">
        <v>3869</v>
      </c>
      <c r="P2932" s="15" t="s">
        <v>3885</v>
      </c>
      <c r="Q2932" s="2">
        <v>4</v>
      </c>
      <c r="R2932" s="2">
        <v>6250</v>
      </c>
    </row>
    <row r="2933" spans="14:18" ht="15.75" thickBot="1" x14ac:dyDescent="0.3">
      <c r="N2933" s="25" t="s">
        <v>54</v>
      </c>
      <c r="O2933" s="14" t="s">
        <v>3869</v>
      </c>
      <c r="P2933" s="15" t="s">
        <v>3886</v>
      </c>
      <c r="Q2933" s="2">
        <v>1</v>
      </c>
      <c r="R2933" s="2">
        <v>6250</v>
      </c>
    </row>
    <row r="2934" spans="14:18" ht="15.75" thickBot="1" x14ac:dyDescent="0.3">
      <c r="N2934" s="25" t="s">
        <v>54</v>
      </c>
      <c r="O2934" s="14" t="s">
        <v>3869</v>
      </c>
      <c r="P2934" s="15" t="s">
        <v>3887</v>
      </c>
      <c r="Q2934" s="2">
        <v>6</v>
      </c>
      <c r="R2934" s="2">
        <v>6250</v>
      </c>
    </row>
    <row r="2935" spans="14:18" ht="15.75" thickBot="1" x14ac:dyDescent="0.3">
      <c r="N2935" s="25" t="s">
        <v>54</v>
      </c>
      <c r="O2935" s="14" t="s">
        <v>3869</v>
      </c>
      <c r="P2935" s="15" t="s">
        <v>3888</v>
      </c>
      <c r="Q2935" s="2">
        <v>5</v>
      </c>
      <c r="R2935" s="2">
        <v>6250</v>
      </c>
    </row>
    <row r="2936" spans="14:18" ht="15.75" thickBot="1" x14ac:dyDescent="0.3">
      <c r="N2936" s="25" t="s">
        <v>54</v>
      </c>
      <c r="O2936" s="14" t="s">
        <v>3869</v>
      </c>
      <c r="P2936" s="15" t="s">
        <v>3889</v>
      </c>
      <c r="Q2936" s="2">
        <v>7</v>
      </c>
      <c r="R2936" s="2">
        <v>6250</v>
      </c>
    </row>
    <row r="2937" spans="14:18" ht="15.75" thickBot="1" x14ac:dyDescent="0.3">
      <c r="N2937" s="25" t="s">
        <v>54</v>
      </c>
      <c r="O2937" s="14" t="s">
        <v>3869</v>
      </c>
      <c r="P2937" s="15" t="s">
        <v>3890</v>
      </c>
      <c r="Q2937" s="2">
        <v>8</v>
      </c>
      <c r="R2937" s="2">
        <v>5679</v>
      </c>
    </row>
    <row r="2938" spans="14:18" ht="15.75" thickBot="1" x14ac:dyDescent="0.3">
      <c r="N2938" s="25" t="s">
        <v>54</v>
      </c>
      <c r="O2938" s="14" t="s">
        <v>3869</v>
      </c>
      <c r="P2938" s="15" t="s">
        <v>3891</v>
      </c>
      <c r="Q2938" s="2">
        <v>8</v>
      </c>
      <c r="R2938" s="2">
        <v>6756</v>
      </c>
    </row>
    <row r="2939" spans="14:18" ht="15.75" thickBot="1" x14ac:dyDescent="0.3">
      <c r="N2939" s="25" t="s">
        <v>54</v>
      </c>
      <c r="O2939" s="14" t="s">
        <v>3869</v>
      </c>
      <c r="P2939" s="15" t="s">
        <v>3892</v>
      </c>
      <c r="Q2939" s="2">
        <v>8</v>
      </c>
      <c r="R2939" s="2">
        <v>4035</v>
      </c>
    </row>
    <row r="2940" spans="14:18" ht="15.75" thickBot="1" x14ac:dyDescent="0.3">
      <c r="N2940" s="25" t="s">
        <v>54</v>
      </c>
      <c r="O2940" s="14" t="s">
        <v>3869</v>
      </c>
      <c r="P2940" s="15" t="s">
        <v>3893</v>
      </c>
      <c r="Q2940" s="2">
        <v>9</v>
      </c>
      <c r="R2940" s="2">
        <v>5943</v>
      </c>
    </row>
    <row r="2941" spans="14:18" ht="15.75" thickBot="1" x14ac:dyDescent="0.3">
      <c r="N2941" s="25" t="s">
        <v>54</v>
      </c>
      <c r="O2941" s="14" t="s">
        <v>3869</v>
      </c>
      <c r="P2941" s="15" t="s">
        <v>3894</v>
      </c>
      <c r="Q2941" s="2">
        <v>6</v>
      </c>
      <c r="R2941" s="2">
        <v>4039</v>
      </c>
    </row>
    <row r="2942" spans="14:18" ht="15.75" thickBot="1" x14ac:dyDescent="0.3">
      <c r="N2942" s="25" t="s">
        <v>54</v>
      </c>
      <c r="O2942" s="14" t="s">
        <v>3869</v>
      </c>
      <c r="P2942" s="15" t="s">
        <v>3895</v>
      </c>
      <c r="Q2942" s="2">
        <v>6</v>
      </c>
      <c r="R2942" s="2">
        <v>5502</v>
      </c>
    </row>
    <row r="2943" spans="14:18" ht="15.75" thickBot="1" x14ac:dyDescent="0.3">
      <c r="N2943" s="25" t="s">
        <v>54</v>
      </c>
      <c r="O2943" s="14" t="s">
        <v>3869</v>
      </c>
      <c r="P2943" s="15" t="s">
        <v>3896</v>
      </c>
      <c r="Q2943" s="2">
        <v>9</v>
      </c>
      <c r="R2943" s="2">
        <v>4036</v>
      </c>
    </row>
    <row r="2944" spans="14:18" ht="15.75" thickBot="1" x14ac:dyDescent="0.3">
      <c r="N2944" s="25" t="s">
        <v>54</v>
      </c>
      <c r="O2944" s="14" t="s">
        <v>3869</v>
      </c>
      <c r="P2944" s="15" t="s">
        <v>3897</v>
      </c>
      <c r="Q2944" s="2">
        <v>6</v>
      </c>
      <c r="R2944" s="2">
        <v>6241</v>
      </c>
    </row>
    <row r="2945" spans="14:18" ht="15.75" thickBot="1" x14ac:dyDescent="0.3">
      <c r="N2945" s="25" t="s">
        <v>54</v>
      </c>
      <c r="O2945" s="14" t="s">
        <v>3869</v>
      </c>
      <c r="P2945" s="15" t="s">
        <v>3898</v>
      </c>
      <c r="Q2945" s="2">
        <v>1</v>
      </c>
      <c r="R2945" s="2">
        <v>4495</v>
      </c>
    </row>
    <row r="2946" spans="14:18" ht="15.75" thickBot="1" x14ac:dyDescent="0.3">
      <c r="N2946" s="25" t="s">
        <v>54</v>
      </c>
      <c r="O2946" s="14" t="s">
        <v>3869</v>
      </c>
      <c r="P2946" s="15" t="s">
        <v>3899</v>
      </c>
      <c r="Q2946" s="2">
        <v>1</v>
      </c>
      <c r="R2946" s="2">
        <v>1262</v>
      </c>
    </row>
    <row r="2947" spans="14:18" ht="15.75" thickBot="1" x14ac:dyDescent="0.3">
      <c r="N2947" s="25" t="s">
        <v>54</v>
      </c>
      <c r="O2947" s="14" t="s">
        <v>3869</v>
      </c>
      <c r="P2947" s="15" t="s">
        <v>3900</v>
      </c>
      <c r="Q2947" s="2">
        <v>2</v>
      </c>
      <c r="R2947" s="2">
        <v>1242</v>
      </c>
    </row>
    <row r="2948" spans="14:18" ht="15.75" thickBot="1" x14ac:dyDescent="0.3">
      <c r="N2948" s="25" t="s">
        <v>54</v>
      </c>
      <c r="O2948" s="14" t="s">
        <v>3869</v>
      </c>
      <c r="P2948" s="15" t="s">
        <v>3901</v>
      </c>
      <c r="Q2948" s="2">
        <v>5</v>
      </c>
      <c r="R2948" s="2">
        <v>1245</v>
      </c>
    </row>
    <row r="2949" spans="14:18" ht="15.75" thickBot="1" x14ac:dyDescent="0.3">
      <c r="N2949" s="25" t="s">
        <v>54</v>
      </c>
      <c r="O2949" s="14" t="s">
        <v>3869</v>
      </c>
      <c r="P2949" s="15" t="s">
        <v>3902</v>
      </c>
      <c r="Q2949" s="2">
        <v>4</v>
      </c>
      <c r="R2949" s="2">
        <v>1295</v>
      </c>
    </row>
    <row r="2950" spans="14:18" ht="15.75" thickBot="1" x14ac:dyDescent="0.3">
      <c r="N2950" s="25" t="s">
        <v>54</v>
      </c>
      <c r="O2950" s="14" t="s">
        <v>3869</v>
      </c>
      <c r="P2950" s="15" t="s">
        <v>3903</v>
      </c>
      <c r="Q2950" s="2">
        <v>4</v>
      </c>
      <c r="R2950" s="2">
        <v>1310</v>
      </c>
    </row>
    <row r="2951" spans="14:18" ht="15.75" thickBot="1" x14ac:dyDescent="0.3">
      <c r="N2951" s="25" t="s">
        <v>54</v>
      </c>
      <c r="O2951" s="14" t="s">
        <v>3869</v>
      </c>
      <c r="P2951" s="15" t="s">
        <v>3904</v>
      </c>
      <c r="Q2951" s="2">
        <v>2</v>
      </c>
      <c r="R2951" s="2">
        <v>1252</v>
      </c>
    </row>
    <row r="2952" spans="14:18" ht="15.75" thickBot="1" x14ac:dyDescent="0.3">
      <c r="N2952" s="25" t="s">
        <v>54</v>
      </c>
      <c r="O2952" s="14" t="s">
        <v>3869</v>
      </c>
      <c r="P2952" s="15" t="s">
        <v>3905</v>
      </c>
      <c r="Q2952" s="2">
        <v>7</v>
      </c>
      <c r="R2952" s="2">
        <v>1255</v>
      </c>
    </row>
    <row r="2953" spans="14:18" ht="15.75" thickBot="1" x14ac:dyDescent="0.3">
      <c r="N2953" s="25" t="s">
        <v>54</v>
      </c>
      <c r="O2953" s="14" t="s">
        <v>3869</v>
      </c>
      <c r="P2953" s="15" t="s">
        <v>3906</v>
      </c>
      <c r="Q2953" s="2">
        <v>9</v>
      </c>
      <c r="R2953" s="2">
        <v>1266</v>
      </c>
    </row>
    <row r="2954" spans="14:18" ht="15.75" thickBot="1" x14ac:dyDescent="0.3">
      <c r="N2954" s="25" t="s">
        <v>54</v>
      </c>
      <c r="O2954" s="14" t="s">
        <v>3869</v>
      </c>
      <c r="P2954" s="15" t="s">
        <v>3907</v>
      </c>
      <c r="Q2954" s="2">
        <v>3</v>
      </c>
      <c r="R2954" s="2">
        <v>1257</v>
      </c>
    </row>
    <row r="2955" spans="14:18" ht="15.75" thickBot="1" x14ac:dyDescent="0.3">
      <c r="N2955" s="25" t="s">
        <v>54</v>
      </c>
      <c r="O2955" s="14" t="s">
        <v>3869</v>
      </c>
      <c r="P2955" s="15" t="s">
        <v>3908</v>
      </c>
      <c r="Q2955" s="2">
        <v>3</v>
      </c>
      <c r="R2955" s="2">
        <v>1317</v>
      </c>
    </row>
    <row r="2956" spans="14:18" ht="15.75" thickBot="1" x14ac:dyDescent="0.3">
      <c r="N2956" s="25" t="s">
        <v>54</v>
      </c>
      <c r="O2956" s="14" t="s">
        <v>3869</v>
      </c>
      <c r="P2956" s="15" t="s">
        <v>3909</v>
      </c>
      <c r="Q2956" s="2">
        <v>7</v>
      </c>
      <c r="R2956" s="2">
        <v>1248</v>
      </c>
    </row>
    <row r="2957" spans="14:18" ht="15.75" thickBot="1" x14ac:dyDescent="0.3">
      <c r="N2957" s="25" t="s">
        <v>54</v>
      </c>
      <c r="O2957" s="14" t="s">
        <v>3869</v>
      </c>
      <c r="P2957" s="15" t="s">
        <v>3910</v>
      </c>
      <c r="Q2957" s="2">
        <v>4</v>
      </c>
      <c r="R2957" s="2">
        <v>1258</v>
      </c>
    </row>
    <row r="2958" spans="14:18" ht="15.75" thickBot="1" x14ac:dyDescent="0.3">
      <c r="N2958" s="25" t="s">
        <v>54</v>
      </c>
      <c r="O2958" s="14" t="s">
        <v>3869</v>
      </c>
      <c r="P2958" s="15" t="s">
        <v>3911</v>
      </c>
      <c r="Q2958" s="2">
        <v>3</v>
      </c>
      <c r="R2958" s="2">
        <v>1259</v>
      </c>
    </row>
    <row r="2959" spans="14:18" ht="15.75" thickBot="1" x14ac:dyDescent="0.3">
      <c r="N2959" s="25" t="s">
        <v>54</v>
      </c>
      <c r="O2959" s="14" t="s">
        <v>3869</v>
      </c>
      <c r="P2959" s="15" t="s">
        <v>3912</v>
      </c>
      <c r="Q2959" s="2">
        <v>5</v>
      </c>
      <c r="R2959" s="2">
        <v>1250</v>
      </c>
    </row>
    <row r="2960" spans="14:18" ht="15.75" thickBot="1" x14ac:dyDescent="0.3">
      <c r="N2960" s="25" t="s">
        <v>54</v>
      </c>
      <c r="O2960" s="14" t="s">
        <v>3869</v>
      </c>
      <c r="P2960" s="15" t="s">
        <v>3913</v>
      </c>
      <c r="Q2960" s="2">
        <v>4</v>
      </c>
      <c r="R2960" s="2">
        <v>1367</v>
      </c>
    </row>
    <row r="2961" spans="14:18" ht="15.75" thickBot="1" x14ac:dyDescent="0.3">
      <c r="N2961" s="25" t="s">
        <v>54</v>
      </c>
      <c r="O2961" s="14" t="s">
        <v>3869</v>
      </c>
      <c r="P2961" s="15" t="s">
        <v>3914</v>
      </c>
      <c r="Q2961" s="2">
        <v>8</v>
      </c>
      <c r="R2961" s="2">
        <v>1267</v>
      </c>
    </row>
    <row r="2962" spans="14:18" ht="15.75" thickBot="1" x14ac:dyDescent="0.3">
      <c r="N2962" s="25" t="s">
        <v>54</v>
      </c>
      <c r="O2962" s="14" t="s">
        <v>3869</v>
      </c>
      <c r="P2962" s="15" t="s">
        <v>3915</v>
      </c>
      <c r="Q2962" s="2">
        <v>3</v>
      </c>
      <c r="R2962" s="2">
        <v>1273</v>
      </c>
    </row>
    <row r="2963" spans="14:18" ht="15.75" thickBot="1" x14ac:dyDescent="0.3">
      <c r="N2963" s="25" t="s">
        <v>54</v>
      </c>
      <c r="O2963" s="14" t="s">
        <v>3869</v>
      </c>
      <c r="P2963" s="15" t="s">
        <v>3916</v>
      </c>
      <c r="Q2963" s="2">
        <v>9</v>
      </c>
      <c r="R2963" s="2">
        <v>1492</v>
      </c>
    </row>
    <row r="2964" spans="14:18" ht="15.75" thickBot="1" x14ac:dyDescent="0.3">
      <c r="N2964" s="25" t="s">
        <v>54</v>
      </c>
      <c r="O2964" s="14" t="s">
        <v>3869</v>
      </c>
      <c r="P2964" s="15" t="s">
        <v>3917</v>
      </c>
      <c r="Q2964" s="2">
        <v>9</v>
      </c>
      <c r="R2964" s="2">
        <v>1523</v>
      </c>
    </row>
    <row r="2965" spans="14:18" ht="15.75" thickBot="1" x14ac:dyDescent="0.3">
      <c r="N2965" s="25" t="s">
        <v>54</v>
      </c>
      <c r="O2965" s="14" t="s">
        <v>3869</v>
      </c>
      <c r="P2965" s="15" t="s">
        <v>3918</v>
      </c>
      <c r="Q2965" s="2">
        <v>3</v>
      </c>
      <c r="R2965" s="2">
        <v>1275</v>
      </c>
    </row>
    <row r="2966" spans="14:18" ht="15.75" thickBot="1" x14ac:dyDescent="0.3">
      <c r="N2966" s="25" t="s">
        <v>54</v>
      </c>
      <c r="O2966" s="14" t="s">
        <v>3869</v>
      </c>
      <c r="P2966" s="15" t="s">
        <v>3919</v>
      </c>
      <c r="Q2966" s="2">
        <v>3</v>
      </c>
      <c r="R2966" s="2">
        <v>1276</v>
      </c>
    </row>
    <row r="2967" spans="14:18" ht="15.75" thickBot="1" x14ac:dyDescent="0.3">
      <c r="N2967" s="25" t="s">
        <v>54</v>
      </c>
      <c r="O2967" s="14" t="s">
        <v>3869</v>
      </c>
      <c r="P2967" s="15" t="s">
        <v>3920</v>
      </c>
      <c r="Q2967" s="2">
        <v>9</v>
      </c>
      <c r="R2967" s="2">
        <v>6566</v>
      </c>
    </row>
    <row r="2968" spans="14:18" ht="15.75" thickBot="1" x14ac:dyDescent="0.3">
      <c r="N2968" s="25" t="s">
        <v>54</v>
      </c>
      <c r="O2968" s="14" t="s">
        <v>3869</v>
      </c>
      <c r="P2968" s="15" t="s">
        <v>3921</v>
      </c>
      <c r="Q2968" s="2">
        <v>7</v>
      </c>
      <c r="R2968" s="2">
        <v>1278</v>
      </c>
    </row>
    <row r="2969" spans="14:18" ht="15.75" thickBot="1" x14ac:dyDescent="0.3">
      <c r="N2969" s="25" t="s">
        <v>54</v>
      </c>
      <c r="O2969" s="14" t="s">
        <v>3869</v>
      </c>
      <c r="P2969" s="15" t="s">
        <v>3922</v>
      </c>
      <c r="Q2969" s="2">
        <v>9</v>
      </c>
      <c r="R2969" s="2">
        <v>1366</v>
      </c>
    </row>
    <row r="2970" spans="14:18" ht="15.75" thickBot="1" x14ac:dyDescent="0.3">
      <c r="N2970" s="25" t="s">
        <v>54</v>
      </c>
      <c r="O2970" s="14" t="s">
        <v>3869</v>
      </c>
      <c r="P2970" s="15" t="s">
        <v>3923</v>
      </c>
      <c r="Q2970" s="2">
        <v>6</v>
      </c>
      <c r="R2970" s="2">
        <v>1256</v>
      </c>
    </row>
    <row r="2971" spans="14:18" ht="15.75" thickBot="1" x14ac:dyDescent="0.3">
      <c r="N2971" s="25" t="s">
        <v>54</v>
      </c>
      <c r="O2971" s="14" t="s">
        <v>3869</v>
      </c>
      <c r="P2971" s="15" t="s">
        <v>3924</v>
      </c>
      <c r="Q2971" s="2">
        <v>3</v>
      </c>
      <c r="R2971" s="2">
        <v>1274</v>
      </c>
    </row>
    <row r="2972" spans="14:18" ht="15.75" thickBot="1" x14ac:dyDescent="0.3">
      <c r="N2972" s="25" t="s">
        <v>54</v>
      </c>
      <c r="O2972" s="14" t="s">
        <v>3869</v>
      </c>
      <c r="P2972" s="15" t="s">
        <v>3925</v>
      </c>
      <c r="Q2972" s="2">
        <v>6</v>
      </c>
      <c r="R2972" s="2">
        <v>1349</v>
      </c>
    </row>
    <row r="2973" spans="14:18" ht="15.75" thickBot="1" x14ac:dyDescent="0.3">
      <c r="N2973" s="25" t="s">
        <v>54</v>
      </c>
      <c r="O2973" s="14" t="s">
        <v>3869</v>
      </c>
      <c r="P2973" s="15" t="s">
        <v>3926</v>
      </c>
      <c r="Q2973" s="2">
        <v>2</v>
      </c>
      <c r="R2973" s="2">
        <v>5548</v>
      </c>
    </row>
    <row r="2974" spans="14:18" ht="15.75" thickBot="1" x14ac:dyDescent="0.3">
      <c r="N2974" s="25" t="s">
        <v>54</v>
      </c>
      <c r="O2974" s="14" t="s">
        <v>3869</v>
      </c>
      <c r="P2974" s="15" t="s">
        <v>3927</v>
      </c>
      <c r="Q2974" s="2">
        <v>8</v>
      </c>
      <c r="R2974" s="2">
        <v>1294</v>
      </c>
    </row>
    <row r="2975" spans="14:18" ht="15.75" thickBot="1" x14ac:dyDescent="0.3">
      <c r="N2975" s="25" t="s">
        <v>54</v>
      </c>
      <c r="O2975" s="14" t="s">
        <v>3869</v>
      </c>
      <c r="P2975" s="15" t="s">
        <v>3928</v>
      </c>
      <c r="Q2975" s="2">
        <v>9</v>
      </c>
      <c r="R2975" s="2">
        <v>1489</v>
      </c>
    </row>
    <row r="2976" spans="14:18" ht="15.75" thickBot="1" x14ac:dyDescent="0.3">
      <c r="N2976" s="25" t="s">
        <v>54</v>
      </c>
      <c r="O2976" s="14" t="s">
        <v>3869</v>
      </c>
      <c r="P2976" s="15" t="s">
        <v>3929</v>
      </c>
      <c r="Q2976" s="2">
        <v>9</v>
      </c>
      <c r="R2976" s="2">
        <v>1616</v>
      </c>
    </row>
    <row r="2977" spans="14:18" ht="15.75" thickBot="1" x14ac:dyDescent="0.3">
      <c r="N2977" s="25" t="s">
        <v>54</v>
      </c>
      <c r="O2977" s="14" t="s">
        <v>3869</v>
      </c>
      <c r="P2977" s="15" t="s">
        <v>3930</v>
      </c>
      <c r="Q2977" s="2">
        <v>9</v>
      </c>
      <c r="R2977" s="2">
        <v>1400</v>
      </c>
    </row>
    <row r="2978" spans="14:18" ht="15.75" thickBot="1" x14ac:dyDescent="0.3">
      <c r="N2978" s="25" t="s">
        <v>54</v>
      </c>
      <c r="O2978" s="14" t="s">
        <v>3869</v>
      </c>
      <c r="P2978" s="15" t="s">
        <v>3931</v>
      </c>
      <c r="Q2978" s="2">
        <v>3</v>
      </c>
      <c r="R2978" s="2">
        <v>1254</v>
      </c>
    </row>
    <row r="2979" spans="14:18" ht="15.75" thickBot="1" x14ac:dyDescent="0.3">
      <c r="N2979" s="25" t="s">
        <v>54</v>
      </c>
      <c r="O2979" s="14" t="s">
        <v>3869</v>
      </c>
      <c r="P2979" s="15" t="s">
        <v>3932</v>
      </c>
      <c r="Q2979" s="2">
        <v>5</v>
      </c>
      <c r="R2979" s="2">
        <v>1272</v>
      </c>
    </row>
    <row r="2980" spans="14:18" ht="15.75" thickBot="1" x14ac:dyDescent="0.3">
      <c r="N2980" s="25" t="s">
        <v>54</v>
      </c>
      <c r="O2980" s="14" t="s">
        <v>3869</v>
      </c>
      <c r="P2980" s="15" t="s">
        <v>3933</v>
      </c>
      <c r="Q2980" s="2">
        <v>9</v>
      </c>
      <c r="R2980" s="2">
        <v>1434</v>
      </c>
    </row>
    <row r="2981" spans="14:18" ht="15.75" thickBot="1" x14ac:dyDescent="0.3">
      <c r="N2981" s="25" t="s">
        <v>54</v>
      </c>
      <c r="O2981" s="14" t="s">
        <v>3869</v>
      </c>
      <c r="P2981" s="15" t="s">
        <v>3934</v>
      </c>
      <c r="Q2981" s="2">
        <v>5</v>
      </c>
      <c r="R2981" s="2">
        <v>1260</v>
      </c>
    </row>
    <row r="2982" spans="14:18" ht="15.75" thickBot="1" x14ac:dyDescent="0.3">
      <c r="N2982" s="25" t="s">
        <v>54</v>
      </c>
      <c r="O2982" s="14" t="s">
        <v>3869</v>
      </c>
      <c r="P2982" s="15" t="s">
        <v>3935</v>
      </c>
      <c r="Q2982" s="2">
        <v>9</v>
      </c>
      <c r="R2982" s="2">
        <v>1265</v>
      </c>
    </row>
    <row r="2983" spans="14:18" ht="15.75" thickBot="1" x14ac:dyDescent="0.3">
      <c r="N2983" s="25" t="s">
        <v>54</v>
      </c>
      <c r="O2983" s="14" t="s">
        <v>3869</v>
      </c>
      <c r="P2983" s="15" t="s">
        <v>3936</v>
      </c>
      <c r="Q2983" s="2">
        <v>5</v>
      </c>
      <c r="R2983" s="2">
        <v>1285</v>
      </c>
    </row>
    <row r="2984" spans="14:18" ht="15.75" thickBot="1" x14ac:dyDescent="0.3">
      <c r="N2984" s="25" t="s">
        <v>54</v>
      </c>
      <c r="O2984" s="14" t="s">
        <v>3869</v>
      </c>
      <c r="P2984" s="15" t="s">
        <v>3937</v>
      </c>
      <c r="Q2984" s="2">
        <v>3</v>
      </c>
      <c r="R2984" s="2">
        <v>1286</v>
      </c>
    </row>
    <row r="2985" spans="14:18" ht="15.75" thickBot="1" x14ac:dyDescent="0.3">
      <c r="N2985" s="25" t="s">
        <v>54</v>
      </c>
      <c r="O2985" s="14" t="s">
        <v>3869</v>
      </c>
      <c r="P2985" s="15" t="s">
        <v>3938</v>
      </c>
      <c r="Q2985" s="2">
        <v>3</v>
      </c>
      <c r="R2985" s="2">
        <v>1373</v>
      </c>
    </row>
    <row r="2986" spans="14:18" ht="15.75" thickBot="1" x14ac:dyDescent="0.3">
      <c r="N2986" s="25" t="s">
        <v>54</v>
      </c>
      <c r="O2986" s="14" t="s">
        <v>3869</v>
      </c>
      <c r="P2986" s="15" t="s">
        <v>3939</v>
      </c>
      <c r="Q2986" s="2">
        <v>2</v>
      </c>
      <c r="R2986" s="2">
        <v>1312</v>
      </c>
    </row>
    <row r="2987" spans="14:18" ht="15.75" thickBot="1" x14ac:dyDescent="0.3">
      <c r="N2987" s="25" t="s">
        <v>54</v>
      </c>
      <c r="O2987" s="14" t="s">
        <v>3869</v>
      </c>
      <c r="P2987" s="15" t="s">
        <v>3940</v>
      </c>
      <c r="Q2987" s="2">
        <v>9</v>
      </c>
      <c r="R2987" s="2">
        <v>1643</v>
      </c>
    </row>
    <row r="2988" spans="14:18" ht="15.75" thickBot="1" x14ac:dyDescent="0.3">
      <c r="N2988" s="25" t="s">
        <v>54</v>
      </c>
      <c r="O2988" s="14" t="s">
        <v>3869</v>
      </c>
      <c r="P2988" s="15" t="s">
        <v>3941</v>
      </c>
      <c r="Q2988" s="2">
        <v>3</v>
      </c>
      <c r="R2988" s="2">
        <v>1287</v>
      </c>
    </row>
    <row r="2989" spans="14:18" ht="15.75" thickBot="1" x14ac:dyDescent="0.3">
      <c r="N2989" s="25" t="s">
        <v>54</v>
      </c>
      <c r="O2989" s="14" t="s">
        <v>3869</v>
      </c>
      <c r="P2989" s="15" t="s">
        <v>3942</v>
      </c>
      <c r="Q2989" s="2">
        <v>6</v>
      </c>
      <c r="R2989" s="2">
        <v>1288</v>
      </c>
    </row>
    <row r="2990" spans="14:18" ht="15.75" thickBot="1" x14ac:dyDescent="0.3">
      <c r="N2990" s="25" t="s">
        <v>54</v>
      </c>
      <c r="O2990" s="14" t="s">
        <v>3869</v>
      </c>
      <c r="P2990" s="15" t="s">
        <v>3943</v>
      </c>
      <c r="Q2990" s="2">
        <v>4</v>
      </c>
      <c r="R2990" s="2">
        <v>1360</v>
      </c>
    </row>
    <row r="2991" spans="14:18" ht="15.75" thickBot="1" x14ac:dyDescent="0.3">
      <c r="N2991" s="25" t="s">
        <v>54</v>
      </c>
      <c r="O2991" s="14" t="s">
        <v>3869</v>
      </c>
      <c r="P2991" s="15" t="s">
        <v>3944</v>
      </c>
      <c r="Q2991" s="2">
        <v>2</v>
      </c>
      <c r="R2991" s="2">
        <v>1289</v>
      </c>
    </row>
    <row r="2992" spans="14:18" ht="15.75" thickBot="1" x14ac:dyDescent="0.3">
      <c r="N2992" s="25" t="s">
        <v>54</v>
      </c>
      <c r="O2992" s="14" t="s">
        <v>3869</v>
      </c>
      <c r="P2992" s="15" t="s">
        <v>3945</v>
      </c>
      <c r="Q2992" s="2">
        <v>2</v>
      </c>
      <c r="R2992" s="2">
        <v>1253</v>
      </c>
    </row>
    <row r="2993" spans="14:18" ht="15.75" thickBot="1" x14ac:dyDescent="0.3">
      <c r="N2993" s="25" t="s">
        <v>54</v>
      </c>
      <c r="O2993" s="14" t="s">
        <v>3869</v>
      </c>
      <c r="P2993" s="15" t="s">
        <v>3946</v>
      </c>
      <c r="Q2993" s="2">
        <v>7</v>
      </c>
      <c r="R2993" s="2">
        <v>1290</v>
      </c>
    </row>
    <row r="2994" spans="14:18" ht="15.75" thickBot="1" x14ac:dyDescent="0.3">
      <c r="N2994" s="25" t="s">
        <v>54</v>
      </c>
      <c r="O2994" s="14" t="s">
        <v>3869</v>
      </c>
      <c r="P2994" s="15" t="s">
        <v>3947</v>
      </c>
      <c r="Q2994" s="2">
        <v>9</v>
      </c>
      <c r="R2994" s="2">
        <v>1283</v>
      </c>
    </row>
    <row r="2995" spans="14:18" ht="15.75" thickBot="1" x14ac:dyDescent="0.3">
      <c r="N2995" s="25" t="s">
        <v>54</v>
      </c>
      <c r="O2995" s="14" t="s">
        <v>3869</v>
      </c>
      <c r="P2995" s="15" t="s">
        <v>3948</v>
      </c>
      <c r="Q2995" s="2">
        <v>4</v>
      </c>
      <c r="R2995" s="2">
        <v>1264</v>
      </c>
    </row>
    <row r="2996" spans="14:18" ht="15.75" thickBot="1" x14ac:dyDescent="0.3">
      <c r="N2996" s="25" t="s">
        <v>54</v>
      </c>
      <c r="O2996" s="14" t="s">
        <v>3869</v>
      </c>
      <c r="P2996" s="15" t="s">
        <v>3949</v>
      </c>
      <c r="Q2996" s="2">
        <v>2</v>
      </c>
      <c r="R2996" s="2">
        <v>1291</v>
      </c>
    </row>
    <row r="2997" spans="14:18" ht="15.75" thickBot="1" x14ac:dyDescent="0.3">
      <c r="N2997" s="25" t="s">
        <v>54</v>
      </c>
      <c r="O2997" s="14" t="s">
        <v>3869</v>
      </c>
      <c r="P2997" s="15" t="s">
        <v>3950</v>
      </c>
      <c r="Q2997" s="2">
        <v>3</v>
      </c>
      <c r="R2997" s="2">
        <v>1269</v>
      </c>
    </row>
    <row r="2998" spans="14:18" ht="15.75" thickBot="1" x14ac:dyDescent="0.3">
      <c r="N2998" s="25" t="s">
        <v>54</v>
      </c>
      <c r="O2998" s="14" t="s">
        <v>3869</v>
      </c>
      <c r="P2998" s="15" t="s">
        <v>3951</v>
      </c>
      <c r="Q2998" s="2">
        <v>1</v>
      </c>
      <c r="R2998" s="2">
        <v>1292</v>
      </c>
    </row>
    <row r="2999" spans="14:18" ht="15.75" thickBot="1" x14ac:dyDescent="0.3">
      <c r="N2999" s="25" t="s">
        <v>54</v>
      </c>
      <c r="O2999" s="14" t="s">
        <v>3869</v>
      </c>
      <c r="P2999" s="15" t="s">
        <v>3952</v>
      </c>
      <c r="Q2999" s="2">
        <v>3</v>
      </c>
      <c r="R2999" s="2">
        <v>1244</v>
      </c>
    </row>
    <row r="3000" spans="14:18" ht="15.75" thickBot="1" x14ac:dyDescent="0.3">
      <c r="N3000" s="25" t="s">
        <v>54</v>
      </c>
      <c r="O3000" s="14" t="s">
        <v>3869</v>
      </c>
      <c r="P3000" s="15" t="s">
        <v>3953</v>
      </c>
      <c r="Q3000" s="2">
        <v>7</v>
      </c>
      <c r="R3000" s="2">
        <v>1279</v>
      </c>
    </row>
    <row r="3001" spans="14:18" ht="15.75" thickBot="1" x14ac:dyDescent="0.3">
      <c r="N3001" s="25" t="s">
        <v>54</v>
      </c>
      <c r="O3001" s="14" t="s">
        <v>3869</v>
      </c>
      <c r="P3001" s="15" t="s">
        <v>3954</v>
      </c>
      <c r="Q3001" s="2">
        <v>3</v>
      </c>
      <c r="R3001" s="2">
        <v>1293</v>
      </c>
    </row>
    <row r="3002" spans="14:18" ht="15.75" thickBot="1" x14ac:dyDescent="0.3">
      <c r="N3002" s="25" t="s">
        <v>54</v>
      </c>
      <c r="O3002" s="14" t="s">
        <v>3869</v>
      </c>
      <c r="P3002" s="15" t="s">
        <v>3955</v>
      </c>
      <c r="Q3002" s="2">
        <v>5</v>
      </c>
      <c r="R3002" s="2">
        <v>1370</v>
      </c>
    </row>
    <row r="3003" spans="14:18" ht="15.75" thickBot="1" x14ac:dyDescent="0.3">
      <c r="N3003" s="25" t="s">
        <v>54</v>
      </c>
      <c r="O3003" s="14" t="s">
        <v>3869</v>
      </c>
      <c r="P3003" s="15" t="s">
        <v>3956</v>
      </c>
      <c r="Q3003" s="2">
        <v>6</v>
      </c>
      <c r="R3003" s="2">
        <v>1271</v>
      </c>
    </row>
    <row r="3004" spans="14:18" ht="15.75" thickBot="1" x14ac:dyDescent="0.3">
      <c r="N3004" s="25" t="s">
        <v>54</v>
      </c>
      <c r="O3004" s="14" t="s">
        <v>3869</v>
      </c>
      <c r="P3004" s="15" t="s">
        <v>3957</v>
      </c>
      <c r="Q3004" s="2">
        <v>6</v>
      </c>
      <c r="R3004" s="2">
        <v>5242</v>
      </c>
    </row>
    <row r="3005" spans="14:18" ht="15.75" thickBot="1" x14ac:dyDescent="0.3">
      <c r="N3005" s="25" t="s">
        <v>54</v>
      </c>
      <c r="O3005" s="14" t="s">
        <v>3869</v>
      </c>
      <c r="P3005" s="15" t="s">
        <v>3958</v>
      </c>
      <c r="Q3005" s="2">
        <v>6</v>
      </c>
      <c r="R3005" s="2">
        <v>1296</v>
      </c>
    </row>
    <row r="3006" spans="14:18" ht="15.75" thickBot="1" x14ac:dyDescent="0.3">
      <c r="N3006" s="25" t="s">
        <v>54</v>
      </c>
      <c r="O3006" s="14" t="s">
        <v>3869</v>
      </c>
      <c r="P3006" s="15" t="s">
        <v>3959</v>
      </c>
      <c r="Q3006" s="2">
        <v>1</v>
      </c>
      <c r="R3006" s="2">
        <v>1297</v>
      </c>
    </row>
    <row r="3007" spans="14:18" ht="15.75" thickBot="1" x14ac:dyDescent="0.3">
      <c r="N3007" s="25" t="s">
        <v>54</v>
      </c>
      <c r="O3007" s="14" t="s">
        <v>3869</v>
      </c>
      <c r="P3007" s="15" t="s">
        <v>3960</v>
      </c>
      <c r="Q3007" s="2">
        <v>1</v>
      </c>
      <c r="R3007" s="2">
        <v>4498</v>
      </c>
    </row>
    <row r="3008" spans="14:18" ht="15.75" thickBot="1" x14ac:dyDescent="0.3">
      <c r="N3008" s="25" t="s">
        <v>54</v>
      </c>
      <c r="O3008" s="14" t="s">
        <v>3869</v>
      </c>
      <c r="P3008" s="15" t="s">
        <v>3961</v>
      </c>
      <c r="Q3008" s="2">
        <v>1</v>
      </c>
      <c r="R3008" s="2">
        <v>1316</v>
      </c>
    </row>
    <row r="3009" spans="14:18" ht="15.75" thickBot="1" x14ac:dyDescent="0.3">
      <c r="N3009" s="25" t="s">
        <v>54</v>
      </c>
      <c r="O3009" s="14" t="s">
        <v>3869</v>
      </c>
      <c r="P3009" s="15" t="s">
        <v>3962</v>
      </c>
      <c r="Q3009" s="2">
        <v>7</v>
      </c>
      <c r="R3009" s="2">
        <v>1300</v>
      </c>
    </row>
    <row r="3010" spans="14:18" ht="15.75" thickBot="1" x14ac:dyDescent="0.3">
      <c r="N3010" s="25" t="s">
        <v>54</v>
      </c>
      <c r="O3010" s="14" t="s">
        <v>3869</v>
      </c>
      <c r="P3010" s="15" t="s">
        <v>3963</v>
      </c>
      <c r="Q3010" s="2">
        <v>2</v>
      </c>
      <c r="R3010" s="2">
        <v>1343</v>
      </c>
    </row>
    <row r="3011" spans="14:18" ht="15.75" thickBot="1" x14ac:dyDescent="0.3">
      <c r="N3011" s="25" t="s">
        <v>54</v>
      </c>
      <c r="O3011" s="14" t="s">
        <v>3869</v>
      </c>
      <c r="P3011" s="15" t="s">
        <v>3964</v>
      </c>
      <c r="Q3011" s="2">
        <v>5</v>
      </c>
      <c r="R3011" s="2">
        <v>1301</v>
      </c>
    </row>
    <row r="3012" spans="14:18" ht="15.75" thickBot="1" x14ac:dyDescent="0.3">
      <c r="N3012" s="25" t="s">
        <v>54</v>
      </c>
      <c r="O3012" s="14" t="s">
        <v>3869</v>
      </c>
      <c r="P3012" s="15" t="s">
        <v>3965</v>
      </c>
      <c r="Q3012" s="2">
        <v>8</v>
      </c>
      <c r="R3012" s="2">
        <v>4505</v>
      </c>
    </row>
    <row r="3013" spans="14:18" ht="15.75" thickBot="1" x14ac:dyDescent="0.3">
      <c r="N3013" s="25" t="s">
        <v>54</v>
      </c>
      <c r="O3013" s="14" t="s">
        <v>3869</v>
      </c>
      <c r="P3013" s="15" t="s">
        <v>3966</v>
      </c>
      <c r="Q3013" s="2">
        <v>8</v>
      </c>
      <c r="R3013" s="2">
        <v>1302</v>
      </c>
    </row>
    <row r="3014" spans="14:18" ht="15.75" thickBot="1" x14ac:dyDescent="0.3">
      <c r="N3014" s="25" t="s">
        <v>54</v>
      </c>
      <c r="O3014" s="14" t="s">
        <v>3869</v>
      </c>
      <c r="P3014" s="15" t="s">
        <v>3967</v>
      </c>
      <c r="Q3014" s="2">
        <v>6</v>
      </c>
      <c r="R3014" s="2">
        <v>1303</v>
      </c>
    </row>
    <row r="3015" spans="14:18" ht="15.75" thickBot="1" x14ac:dyDescent="0.3">
      <c r="N3015" s="25" t="s">
        <v>54</v>
      </c>
      <c r="O3015" s="14" t="s">
        <v>3869</v>
      </c>
      <c r="P3015" s="15" t="s">
        <v>3968</v>
      </c>
      <c r="Q3015" s="2">
        <v>2</v>
      </c>
      <c r="R3015" s="2">
        <v>1308</v>
      </c>
    </row>
    <row r="3016" spans="14:18" ht="15.75" thickBot="1" x14ac:dyDescent="0.3">
      <c r="N3016" s="25" t="s">
        <v>54</v>
      </c>
      <c r="O3016" s="14" t="s">
        <v>3869</v>
      </c>
      <c r="P3016" s="15" t="s">
        <v>3969</v>
      </c>
      <c r="Q3016" s="2">
        <v>4</v>
      </c>
      <c r="R3016" s="2">
        <v>1362</v>
      </c>
    </row>
    <row r="3017" spans="14:18" ht="15.75" thickBot="1" x14ac:dyDescent="0.3">
      <c r="N3017" s="25" t="s">
        <v>54</v>
      </c>
      <c r="O3017" s="14" t="s">
        <v>3869</v>
      </c>
      <c r="P3017" s="15" t="s">
        <v>3970</v>
      </c>
      <c r="Q3017" s="2">
        <v>9</v>
      </c>
      <c r="R3017" s="2">
        <v>1676</v>
      </c>
    </row>
    <row r="3018" spans="14:18" ht="15.75" thickBot="1" x14ac:dyDescent="0.3">
      <c r="N3018" s="25" t="s">
        <v>54</v>
      </c>
      <c r="O3018" s="14" t="s">
        <v>3869</v>
      </c>
      <c r="P3018" s="15" t="s">
        <v>3971</v>
      </c>
      <c r="Q3018" s="2">
        <v>2</v>
      </c>
      <c r="R3018" s="2">
        <v>1304</v>
      </c>
    </row>
    <row r="3019" spans="14:18" ht="15.75" thickBot="1" x14ac:dyDescent="0.3">
      <c r="N3019" s="25" t="s">
        <v>54</v>
      </c>
      <c r="O3019" s="14" t="s">
        <v>3869</v>
      </c>
      <c r="P3019" s="15" t="s">
        <v>3972</v>
      </c>
      <c r="Q3019" s="2">
        <v>7</v>
      </c>
      <c r="R3019" s="2">
        <v>1305</v>
      </c>
    </row>
    <row r="3020" spans="14:18" ht="15.75" thickBot="1" x14ac:dyDescent="0.3">
      <c r="N3020" s="25" t="s">
        <v>54</v>
      </c>
      <c r="O3020" s="14" t="s">
        <v>3869</v>
      </c>
      <c r="P3020" s="15" t="s">
        <v>3973</v>
      </c>
      <c r="Q3020" s="2">
        <v>3</v>
      </c>
      <c r="R3020" s="2">
        <v>1306</v>
      </c>
    </row>
    <row r="3021" spans="14:18" ht="15.75" thickBot="1" x14ac:dyDescent="0.3">
      <c r="N3021" s="25" t="s">
        <v>54</v>
      </c>
      <c r="O3021" s="14" t="s">
        <v>3869</v>
      </c>
      <c r="P3021" s="15" t="s">
        <v>3974</v>
      </c>
      <c r="Q3021" s="2">
        <v>9</v>
      </c>
      <c r="R3021" s="2">
        <v>1689</v>
      </c>
    </row>
    <row r="3022" spans="14:18" ht="15.75" thickBot="1" x14ac:dyDescent="0.3">
      <c r="N3022" s="25" t="s">
        <v>54</v>
      </c>
      <c r="O3022" s="14" t="s">
        <v>3869</v>
      </c>
      <c r="P3022" s="15" t="s">
        <v>3975</v>
      </c>
      <c r="Q3022" s="2">
        <v>8</v>
      </c>
      <c r="R3022" s="2">
        <v>1307</v>
      </c>
    </row>
    <row r="3023" spans="14:18" ht="15.75" thickBot="1" x14ac:dyDescent="0.3">
      <c r="N3023" s="25" t="s">
        <v>54</v>
      </c>
      <c r="O3023" s="14" t="s">
        <v>3869</v>
      </c>
      <c r="P3023" s="15" t="s">
        <v>3976</v>
      </c>
      <c r="Q3023" s="2">
        <v>3</v>
      </c>
      <c r="R3023" s="2">
        <v>1309</v>
      </c>
    </row>
    <row r="3024" spans="14:18" ht="15.75" thickBot="1" x14ac:dyDescent="0.3">
      <c r="N3024" s="25" t="s">
        <v>54</v>
      </c>
      <c r="O3024" s="14" t="s">
        <v>3869</v>
      </c>
      <c r="P3024" s="15" t="s">
        <v>3977</v>
      </c>
      <c r="Q3024" s="2">
        <v>7</v>
      </c>
      <c r="R3024" s="2">
        <v>1263</v>
      </c>
    </row>
    <row r="3025" spans="14:18" ht="15.75" thickBot="1" x14ac:dyDescent="0.3">
      <c r="N3025" s="25" t="s">
        <v>54</v>
      </c>
      <c r="O3025" s="14" t="s">
        <v>3869</v>
      </c>
      <c r="P3025" s="15" t="s">
        <v>3978</v>
      </c>
      <c r="Q3025" s="2">
        <v>3</v>
      </c>
      <c r="R3025" s="2">
        <v>1311</v>
      </c>
    </row>
    <row r="3026" spans="14:18" ht="15.75" thickBot="1" x14ac:dyDescent="0.3">
      <c r="N3026" s="25" t="s">
        <v>54</v>
      </c>
      <c r="O3026" s="14" t="s">
        <v>3869</v>
      </c>
      <c r="P3026" s="15" t="s">
        <v>3979</v>
      </c>
      <c r="Q3026" s="2">
        <v>8</v>
      </c>
      <c r="R3026" s="2">
        <v>1284</v>
      </c>
    </row>
    <row r="3027" spans="14:18" ht="15.75" thickBot="1" x14ac:dyDescent="0.3">
      <c r="N3027" s="25" t="s">
        <v>54</v>
      </c>
      <c r="O3027" s="14" t="s">
        <v>3869</v>
      </c>
      <c r="P3027" s="15" t="s">
        <v>3980</v>
      </c>
      <c r="Q3027" s="2">
        <v>7</v>
      </c>
      <c r="R3027" s="2">
        <v>1314</v>
      </c>
    </row>
    <row r="3028" spans="14:18" ht="15.75" thickBot="1" x14ac:dyDescent="0.3">
      <c r="N3028" s="25" t="s">
        <v>54</v>
      </c>
      <c r="O3028" s="14" t="s">
        <v>3869</v>
      </c>
      <c r="P3028" s="15" t="s">
        <v>3981</v>
      </c>
      <c r="Q3028" s="2">
        <v>6</v>
      </c>
      <c r="R3028" s="2">
        <v>1270</v>
      </c>
    </row>
    <row r="3029" spans="14:18" ht="15.75" thickBot="1" x14ac:dyDescent="0.3">
      <c r="N3029" s="25" t="s">
        <v>54</v>
      </c>
      <c r="O3029" s="14" t="s">
        <v>3869</v>
      </c>
      <c r="P3029" s="15" t="s">
        <v>3982</v>
      </c>
      <c r="Q3029" s="2">
        <v>1</v>
      </c>
      <c r="R3029" s="2">
        <v>1333</v>
      </c>
    </row>
    <row r="3030" spans="14:18" ht="15.75" thickBot="1" x14ac:dyDescent="0.3">
      <c r="N3030" s="25" t="s">
        <v>54</v>
      </c>
      <c r="O3030" s="14" t="s">
        <v>3869</v>
      </c>
      <c r="P3030" s="15" t="s">
        <v>3983</v>
      </c>
      <c r="Q3030" s="2">
        <v>1</v>
      </c>
      <c r="R3030" s="2">
        <v>1369</v>
      </c>
    </row>
    <row r="3031" spans="14:18" ht="15.75" thickBot="1" x14ac:dyDescent="0.3">
      <c r="N3031" s="25" t="s">
        <v>54</v>
      </c>
      <c r="O3031" s="14" t="s">
        <v>3869</v>
      </c>
      <c r="P3031" s="15" t="s">
        <v>3984</v>
      </c>
      <c r="Q3031" s="2">
        <v>1</v>
      </c>
      <c r="R3031" s="2">
        <v>6355</v>
      </c>
    </row>
    <row r="3032" spans="14:18" ht="15.75" thickBot="1" x14ac:dyDescent="0.3">
      <c r="N3032" s="25" t="s">
        <v>54</v>
      </c>
      <c r="O3032" s="14" t="s">
        <v>3869</v>
      </c>
      <c r="P3032" s="15" t="s">
        <v>3985</v>
      </c>
      <c r="Q3032" s="2">
        <v>9</v>
      </c>
      <c r="R3032" s="2">
        <v>1621</v>
      </c>
    </row>
    <row r="3033" spans="14:18" ht="15.75" thickBot="1" x14ac:dyDescent="0.3">
      <c r="N3033" s="25" t="s">
        <v>54</v>
      </c>
      <c r="O3033" s="14" t="s">
        <v>3869</v>
      </c>
      <c r="P3033" s="15" t="s">
        <v>3986</v>
      </c>
      <c r="Q3033" s="2">
        <v>2</v>
      </c>
      <c r="R3033" s="2">
        <v>1318</v>
      </c>
    </row>
    <row r="3034" spans="14:18" ht="15.75" thickBot="1" x14ac:dyDescent="0.3">
      <c r="N3034" s="25" t="s">
        <v>54</v>
      </c>
      <c r="O3034" s="14" t="s">
        <v>3869</v>
      </c>
      <c r="P3034" s="15" t="s">
        <v>3987</v>
      </c>
      <c r="Q3034" s="2">
        <v>8</v>
      </c>
      <c r="R3034" s="2">
        <v>1319</v>
      </c>
    </row>
    <row r="3035" spans="14:18" ht="15.75" thickBot="1" x14ac:dyDescent="0.3">
      <c r="N3035" s="25" t="s">
        <v>54</v>
      </c>
      <c r="O3035" s="14" t="s">
        <v>3869</v>
      </c>
      <c r="P3035" s="15" t="s">
        <v>3988</v>
      </c>
      <c r="Q3035" s="2">
        <v>1</v>
      </c>
      <c r="R3035" s="2">
        <v>1320</v>
      </c>
    </row>
    <row r="3036" spans="14:18" ht="15.75" thickBot="1" x14ac:dyDescent="0.3">
      <c r="N3036" s="25" t="s">
        <v>54</v>
      </c>
      <c r="O3036" s="14" t="s">
        <v>3869</v>
      </c>
      <c r="P3036" s="15" t="s">
        <v>3989</v>
      </c>
      <c r="Q3036" s="2">
        <v>4</v>
      </c>
      <c r="R3036" s="2">
        <v>1321</v>
      </c>
    </row>
    <row r="3037" spans="14:18" ht="15.75" thickBot="1" x14ac:dyDescent="0.3">
      <c r="N3037" s="25" t="s">
        <v>54</v>
      </c>
      <c r="O3037" s="14" t="s">
        <v>3869</v>
      </c>
      <c r="P3037" s="15" t="s">
        <v>3990</v>
      </c>
      <c r="Q3037" s="2">
        <v>8</v>
      </c>
      <c r="R3037" s="2">
        <v>1322</v>
      </c>
    </row>
    <row r="3038" spans="14:18" ht="15.75" thickBot="1" x14ac:dyDescent="0.3">
      <c r="N3038" s="25" t="s">
        <v>54</v>
      </c>
      <c r="O3038" s="14" t="s">
        <v>3869</v>
      </c>
      <c r="P3038" s="15" t="s">
        <v>3991</v>
      </c>
      <c r="Q3038" s="2">
        <v>9</v>
      </c>
      <c r="R3038" s="2">
        <v>1323</v>
      </c>
    </row>
    <row r="3039" spans="14:18" ht="15.75" thickBot="1" x14ac:dyDescent="0.3">
      <c r="N3039" s="25" t="s">
        <v>54</v>
      </c>
      <c r="O3039" s="14" t="s">
        <v>3869</v>
      </c>
      <c r="P3039" s="15" t="s">
        <v>3992</v>
      </c>
      <c r="Q3039" s="2">
        <v>2</v>
      </c>
      <c r="R3039" s="2">
        <v>1281</v>
      </c>
    </row>
    <row r="3040" spans="14:18" ht="15.75" thickBot="1" x14ac:dyDescent="0.3">
      <c r="N3040" s="25" t="s">
        <v>54</v>
      </c>
      <c r="O3040" s="14" t="s">
        <v>3869</v>
      </c>
      <c r="P3040" s="15" t="s">
        <v>3993</v>
      </c>
      <c r="Q3040" s="2">
        <v>6</v>
      </c>
      <c r="R3040" s="2">
        <v>1324</v>
      </c>
    </row>
    <row r="3041" spans="14:18" ht="15.75" thickBot="1" x14ac:dyDescent="0.3">
      <c r="N3041" s="25" t="s">
        <v>54</v>
      </c>
      <c r="O3041" s="14" t="s">
        <v>3869</v>
      </c>
      <c r="P3041" s="15" t="s">
        <v>3994</v>
      </c>
      <c r="Q3041" s="2">
        <v>5</v>
      </c>
      <c r="R3041" s="2">
        <v>1325</v>
      </c>
    </row>
    <row r="3042" spans="14:18" ht="15.75" thickBot="1" x14ac:dyDescent="0.3">
      <c r="N3042" s="25" t="s">
        <v>54</v>
      </c>
      <c r="O3042" s="14" t="s">
        <v>3869</v>
      </c>
      <c r="P3042" s="15" t="s">
        <v>3995</v>
      </c>
      <c r="Q3042" s="2">
        <v>5</v>
      </c>
      <c r="R3042" s="2">
        <v>1326</v>
      </c>
    </row>
    <row r="3043" spans="14:18" ht="15.75" thickBot="1" x14ac:dyDescent="0.3">
      <c r="N3043" s="25" t="s">
        <v>54</v>
      </c>
      <c r="O3043" s="14" t="s">
        <v>3869</v>
      </c>
      <c r="P3043" s="15" t="s">
        <v>3996</v>
      </c>
      <c r="Q3043" s="2">
        <v>1</v>
      </c>
      <c r="R3043" s="2">
        <v>1327</v>
      </c>
    </row>
    <row r="3044" spans="14:18" ht="15.75" thickBot="1" x14ac:dyDescent="0.3">
      <c r="N3044" s="25" t="s">
        <v>54</v>
      </c>
      <c r="O3044" s="14" t="s">
        <v>3869</v>
      </c>
      <c r="P3044" s="15" t="s">
        <v>3997</v>
      </c>
      <c r="Q3044" s="2">
        <v>2</v>
      </c>
      <c r="R3044" s="2">
        <v>1330</v>
      </c>
    </row>
    <row r="3045" spans="14:18" ht="15.75" thickBot="1" x14ac:dyDescent="0.3">
      <c r="N3045" s="25" t="s">
        <v>54</v>
      </c>
      <c r="O3045" s="14" t="s">
        <v>3869</v>
      </c>
      <c r="P3045" s="15" t="s">
        <v>3998</v>
      </c>
      <c r="Q3045" s="2">
        <v>2</v>
      </c>
      <c r="R3045" s="2">
        <v>1331</v>
      </c>
    </row>
    <row r="3046" spans="14:18" ht="15.75" thickBot="1" x14ac:dyDescent="0.3">
      <c r="N3046" s="25" t="s">
        <v>54</v>
      </c>
      <c r="O3046" s="14" t="s">
        <v>3869</v>
      </c>
      <c r="P3046" s="15" t="s">
        <v>3999</v>
      </c>
      <c r="Q3046" s="2">
        <v>8</v>
      </c>
      <c r="R3046" s="2">
        <v>1332</v>
      </c>
    </row>
    <row r="3047" spans="14:18" ht="15.75" thickBot="1" x14ac:dyDescent="0.3">
      <c r="N3047" s="25" t="s">
        <v>54</v>
      </c>
      <c r="O3047" s="14" t="s">
        <v>3869</v>
      </c>
      <c r="P3047" s="15" t="s">
        <v>4000</v>
      </c>
      <c r="Q3047" s="2">
        <v>1</v>
      </c>
      <c r="R3047" s="2">
        <v>1355</v>
      </c>
    </row>
    <row r="3048" spans="14:18" ht="15.75" thickBot="1" x14ac:dyDescent="0.3">
      <c r="N3048" s="25" t="s">
        <v>54</v>
      </c>
      <c r="O3048" s="14" t="s">
        <v>3869</v>
      </c>
      <c r="P3048" s="15" t="s">
        <v>4001</v>
      </c>
      <c r="Q3048" s="2">
        <v>1</v>
      </c>
      <c r="R3048" s="2">
        <v>1335</v>
      </c>
    </row>
    <row r="3049" spans="14:18" ht="15.75" thickBot="1" x14ac:dyDescent="0.3">
      <c r="N3049" s="25" t="s">
        <v>54</v>
      </c>
      <c r="O3049" s="14" t="s">
        <v>3869</v>
      </c>
      <c r="P3049" s="15" t="s">
        <v>4002</v>
      </c>
      <c r="Q3049" s="2">
        <v>3</v>
      </c>
      <c r="R3049" s="2">
        <v>1334</v>
      </c>
    </row>
    <row r="3050" spans="14:18" ht="15.75" thickBot="1" x14ac:dyDescent="0.3">
      <c r="N3050" s="25" t="s">
        <v>54</v>
      </c>
      <c r="O3050" s="14" t="s">
        <v>3869</v>
      </c>
      <c r="P3050" s="15" t="s">
        <v>4003</v>
      </c>
      <c r="Q3050" s="2">
        <v>7</v>
      </c>
      <c r="R3050" s="2">
        <v>1336</v>
      </c>
    </row>
    <row r="3051" spans="14:18" ht="15.75" thickBot="1" x14ac:dyDescent="0.3">
      <c r="N3051" s="25" t="s">
        <v>54</v>
      </c>
      <c r="O3051" s="14" t="s">
        <v>3869</v>
      </c>
      <c r="P3051" s="15" t="s">
        <v>4004</v>
      </c>
      <c r="Q3051" s="2">
        <v>6</v>
      </c>
      <c r="R3051" s="2">
        <v>6682</v>
      </c>
    </row>
    <row r="3052" spans="14:18" ht="15.75" thickBot="1" x14ac:dyDescent="0.3">
      <c r="N3052" s="25" t="s">
        <v>54</v>
      </c>
      <c r="O3052" s="14" t="s">
        <v>3869</v>
      </c>
      <c r="P3052" s="15" t="s">
        <v>4005</v>
      </c>
      <c r="Q3052" s="2">
        <v>2</v>
      </c>
      <c r="R3052" s="2">
        <v>1337</v>
      </c>
    </row>
    <row r="3053" spans="14:18" ht="15.75" thickBot="1" x14ac:dyDescent="0.3">
      <c r="N3053" s="25" t="s">
        <v>54</v>
      </c>
      <c r="O3053" s="14" t="s">
        <v>3869</v>
      </c>
      <c r="P3053" s="15" t="s">
        <v>4006</v>
      </c>
      <c r="Q3053" s="2">
        <v>7</v>
      </c>
      <c r="R3053" s="2">
        <v>1339</v>
      </c>
    </row>
    <row r="3054" spans="14:18" ht="15.75" thickBot="1" x14ac:dyDescent="0.3">
      <c r="N3054" s="25" t="s">
        <v>54</v>
      </c>
      <c r="O3054" s="14" t="s">
        <v>3869</v>
      </c>
      <c r="P3054" s="15" t="s">
        <v>4007</v>
      </c>
      <c r="Q3054" s="2">
        <v>7</v>
      </c>
      <c r="R3054" s="2">
        <v>4501</v>
      </c>
    </row>
    <row r="3055" spans="14:18" ht="15.75" thickBot="1" x14ac:dyDescent="0.3">
      <c r="N3055" s="25" t="s">
        <v>54</v>
      </c>
      <c r="O3055" s="14" t="s">
        <v>3869</v>
      </c>
      <c r="P3055" s="15" t="s">
        <v>4008</v>
      </c>
      <c r="Q3055" s="2">
        <v>6</v>
      </c>
      <c r="R3055" s="2">
        <v>1351</v>
      </c>
    </row>
    <row r="3056" spans="14:18" ht="15.75" thickBot="1" x14ac:dyDescent="0.3">
      <c r="N3056" s="25" t="s">
        <v>54</v>
      </c>
      <c r="O3056" s="14" t="s">
        <v>3869</v>
      </c>
      <c r="P3056" s="15" t="s">
        <v>4009</v>
      </c>
      <c r="Q3056" s="2">
        <v>8</v>
      </c>
      <c r="R3056" s="2">
        <v>1341</v>
      </c>
    </row>
    <row r="3057" spans="14:18" ht="15.75" thickBot="1" x14ac:dyDescent="0.3">
      <c r="N3057" s="25" t="s">
        <v>54</v>
      </c>
      <c r="O3057" s="14" t="s">
        <v>3869</v>
      </c>
      <c r="P3057" s="15" t="s">
        <v>4010</v>
      </c>
      <c r="Q3057" s="2">
        <v>1</v>
      </c>
      <c r="R3057" s="2">
        <v>1261</v>
      </c>
    </row>
    <row r="3058" spans="14:18" ht="15.75" thickBot="1" x14ac:dyDescent="0.3">
      <c r="N3058" s="25" t="s">
        <v>54</v>
      </c>
      <c r="O3058" s="14" t="s">
        <v>3869</v>
      </c>
      <c r="P3058" s="15" t="s">
        <v>4011</v>
      </c>
      <c r="Q3058" s="2">
        <v>1</v>
      </c>
      <c r="R3058" s="2">
        <v>1247</v>
      </c>
    </row>
    <row r="3059" spans="14:18" ht="15.75" thickBot="1" x14ac:dyDescent="0.3">
      <c r="N3059" s="25" t="s">
        <v>54</v>
      </c>
      <c r="O3059" s="14" t="s">
        <v>3869</v>
      </c>
      <c r="P3059" s="15" t="s">
        <v>4012</v>
      </c>
      <c r="Q3059" s="2">
        <v>1</v>
      </c>
      <c r="R3059" s="2">
        <v>5241</v>
      </c>
    </row>
    <row r="3060" spans="14:18" ht="15.75" thickBot="1" x14ac:dyDescent="0.3">
      <c r="N3060" s="25" t="s">
        <v>54</v>
      </c>
      <c r="O3060" s="14" t="s">
        <v>3869</v>
      </c>
      <c r="P3060" s="15" t="s">
        <v>4013</v>
      </c>
      <c r="Q3060" s="2">
        <v>8</v>
      </c>
      <c r="R3060" s="2">
        <v>1299</v>
      </c>
    </row>
    <row r="3061" spans="14:18" ht="15.75" thickBot="1" x14ac:dyDescent="0.3">
      <c r="N3061" s="25" t="s">
        <v>54</v>
      </c>
      <c r="O3061" s="14" t="s">
        <v>3869</v>
      </c>
      <c r="P3061" s="15" t="s">
        <v>4014</v>
      </c>
      <c r="Q3061" s="2">
        <v>6</v>
      </c>
      <c r="R3061" s="2">
        <v>4499</v>
      </c>
    </row>
    <row r="3062" spans="14:18" ht="15.75" thickBot="1" x14ac:dyDescent="0.3">
      <c r="N3062" s="25" t="s">
        <v>54</v>
      </c>
      <c r="O3062" s="14" t="s">
        <v>3869</v>
      </c>
      <c r="P3062" s="15" t="s">
        <v>4015</v>
      </c>
      <c r="Q3062" s="2">
        <v>6</v>
      </c>
      <c r="R3062" s="2">
        <v>1329</v>
      </c>
    </row>
    <row r="3063" spans="14:18" ht="15.75" thickBot="1" x14ac:dyDescent="0.3">
      <c r="N3063" s="25" t="s">
        <v>54</v>
      </c>
      <c r="O3063" s="14" t="s">
        <v>3869</v>
      </c>
      <c r="P3063" s="15" t="s">
        <v>4016</v>
      </c>
      <c r="Q3063" s="2">
        <v>6</v>
      </c>
      <c r="R3063" s="2">
        <v>1365</v>
      </c>
    </row>
    <row r="3064" spans="14:18" ht="15.75" thickBot="1" x14ac:dyDescent="0.3">
      <c r="N3064" s="25" t="s">
        <v>54</v>
      </c>
      <c r="O3064" s="14" t="s">
        <v>3869</v>
      </c>
      <c r="P3064" s="15" t="s">
        <v>4017</v>
      </c>
      <c r="Q3064" s="2">
        <v>4</v>
      </c>
      <c r="R3064" s="2">
        <v>1342</v>
      </c>
    </row>
    <row r="3065" spans="14:18" ht="15.75" thickBot="1" x14ac:dyDescent="0.3">
      <c r="N3065" s="25" t="s">
        <v>54</v>
      </c>
      <c r="O3065" s="14" t="s">
        <v>3869</v>
      </c>
      <c r="P3065" s="15" t="s">
        <v>4018</v>
      </c>
      <c r="Q3065" s="2">
        <v>3</v>
      </c>
      <c r="R3065" s="2">
        <v>1374</v>
      </c>
    </row>
    <row r="3066" spans="14:18" ht="15.75" thickBot="1" x14ac:dyDescent="0.3">
      <c r="N3066" s="25" t="s">
        <v>54</v>
      </c>
      <c r="O3066" s="14" t="s">
        <v>3869</v>
      </c>
      <c r="P3066" s="15" t="s">
        <v>4019</v>
      </c>
      <c r="Q3066" s="2">
        <v>9</v>
      </c>
      <c r="R3066" s="2">
        <v>1545</v>
      </c>
    </row>
    <row r="3067" spans="14:18" ht="15.75" thickBot="1" x14ac:dyDescent="0.3">
      <c r="N3067" s="25" t="s">
        <v>54</v>
      </c>
      <c r="O3067" s="14" t="s">
        <v>3869</v>
      </c>
      <c r="P3067" s="15" t="s">
        <v>4020</v>
      </c>
      <c r="Q3067" s="2">
        <v>9</v>
      </c>
      <c r="R3067" s="2">
        <v>1243</v>
      </c>
    </row>
    <row r="3068" spans="14:18" ht="15.75" thickBot="1" x14ac:dyDescent="0.3">
      <c r="N3068" s="25" t="s">
        <v>54</v>
      </c>
      <c r="O3068" s="14" t="s">
        <v>3869</v>
      </c>
      <c r="P3068" s="15" t="s">
        <v>4021</v>
      </c>
      <c r="Q3068" s="2">
        <v>3</v>
      </c>
      <c r="R3068" s="2">
        <v>1344</v>
      </c>
    </row>
    <row r="3069" spans="14:18" ht="15.75" thickBot="1" x14ac:dyDescent="0.3">
      <c r="N3069" s="25" t="s">
        <v>54</v>
      </c>
      <c r="O3069" s="14" t="s">
        <v>3869</v>
      </c>
      <c r="P3069" s="15" t="s">
        <v>4022</v>
      </c>
      <c r="Q3069" s="2">
        <v>7</v>
      </c>
      <c r="R3069" s="2">
        <v>1313</v>
      </c>
    </row>
    <row r="3070" spans="14:18" ht="15.75" thickBot="1" x14ac:dyDescent="0.3">
      <c r="N3070" s="25" t="s">
        <v>54</v>
      </c>
      <c r="O3070" s="14" t="s">
        <v>3869</v>
      </c>
      <c r="P3070" s="15" t="s">
        <v>4023</v>
      </c>
      <c r="Q3070" s="2">
        <v>5</v>
      </c>
      <c r="R3070" s="2">
        <v>4496</v>
      </c>
    </row>
    <row r="3071" spans="14:18" ht="15.75" thickBot="1" x14ac:dyDescent="0.3">
      <c r="N3071" s="25" t="s">
        <v>54</v>
      </c>
      <c r="O3071" s="14" t="s">
        <v>3869</v>
      </c>
      <c r="P3071" s="15" t="s">
        <v>4024</v>
      </c>
      <c r="Q3071" s="2">
        <v>5</v>
      </c>
      <c r="R3071" s="2">
        <v>1346</v>
      </c>
    </row>
    <row r="3072" spans="14:18" ht="15.75" thickBot="1" x14ac:dyDescent="0.3">
      <c r="N3072" s="25" t="s">
        <v>54</v>
      </c>
      <c r="O3072" s="14" t="s">
        <v>3869</v>
      </c>
      <c r="P3072" s="15" t="s">
        <v>4025</v>
      </c>
      <c r="Q3072" s="2">
        <v>8</v>
      </c>
      <c r="R3072" s="2">
        <v>1347</v>
      </c>
    </row>
    <row r="3073" spans="14:18" ht="15.75" thickBot="1" x14ac:dyDescent="0.3">
      <c r="N3073" s="25" t="s">
        <v>54</v>
      </c>
      <c r="O3073" s="14" t="s">
        <v>3869</v>
      </c>
      <c r="P3073" s="15" t="s">
        <v>4026</v>
      </c>
      <c r="Q3073" s="2">
        <v>5</v>
      </c>
      <c r="R3073" s="2">
        <v>1345</v>
      </c>
    </row>
    <row r="3074" spans="14:18" ht="15.75" thickBot="1" x14ac:dyDescent="0.3">
      <c r="N3074" s="25" t="s">
        <v>54</v>
      </c>
      <c r="O3074" s="14" t="s">
        <v>3869</v>
      </c>
      <c r="P3074" s="15" t="s">
        <v>4027</v>
      </c>
      <c r="Q3074" s="2">
        <v>8</v>
      </c>
      <c r="R3074" s="2">
        <v>1348</v>
      </c>
    </row>
    <row r="3075" spans="14:18" ht="15.75" thickBot="1" x14ac:dyDescent="0.3">
      <c r="N3075" s="25" t="s">
        <v>54</v>
      </c>
      <c r="O3075" s="14" t="s">
        <v>3869</v>
      </c>
      <c r="P3075" s="15" t="s">
        <v>4028</v>
      </c>
      <c r="Q3075" s="2">
        <v>1</v>
      </c>
      <c r="R3075" s="2">
        <v>1350</v>
      </c>
    </row>
    <row r="3076" spans="14:18" ht="15.75" thickBot="1" x14ac:dyDescent="0.3">
      <c r="N3076" s="25" t="s">
        <v>54</v>
      </c>
      <c r="O3076" s="14" t="s">
        <v>3869</v>
      </c>
      <c r="P3076" s="15" t="s">
        <v>4029</v>
      </c>
      <c r="Q3076" s="2">
        <v>1</v>
      </c>
      <c r="R3076" s="2">
        <v>1371</v>
      </c>
    </row>
    <row r="3077" spans="14:18" ht="15.75" thickBot="1" x14ac:dyDescent="0.3">
      <c r="N3077" s="25" t="s">
        <v>54</v>
      </c>
      <c r="O3077" s="14" t="s">
        <v>3869</v>
      </c>
      <c r="P3077" s="15" t="s">
        <v>4030</v>
      </c>
      <c r="Q3077" s="2">
        <v>1</v>
      </c>
      <c r="R3077" s="2">
        <v>1352</v>
      </c>
    </row>
    <row r="3078" spans="14:18" ht="15.75" thickBot="1" x14ac:dyDescent="0.3">
      <c r="N3078" s="25" t="s">
        <v>54</v>
      </c>
      <c r="O3078" s="14" t="s">
        <v>3869</v>
      </c>
      <c r="P3078" s="15" t="s">
        <v>4031</v>
      </c>
      <c r="Q3078" s="2">
        <v>2</v>
      </c>
      <c r="R3078" s="2">
        <v>1338</v>
      </c>
    </row>
    <row r="3079" spans="14:18" ht="15.75" thickBot="1" x14ac:dyDescent="0.3">
      <c r="N3079" s="25" t="s">
        <v>54</v>
      </c>
      <c r="O3079" s="14" t="s">
        <v>3869</v>
      </c>
      <c r="P3079" s="15" t="s">
        <v>4032</v>
      </c>
      <c r="Q3079" s="2">
        <v>4</v>
      </c>
      <c r="R3079" s="2">
        <v>1372</v>
      </c>
    </row>
    <row r="3080" spans="14:18" ht="15.75" thickBot="1" x14ac:dyDescent="0.3">
      <c r="N3080" s="25" t="s">
        <v>54</v>
      </c>
      <c r="O3080" s="14" t="s">
        <v>3869</v>
      </c>
      <c r="P3080" s="15" t="s">
        <v>4033</v>
      </c>
      <c r="Q3080" s="2">
        <v>7</v>
      </c>
      <c r="R3080" s="2">
        <v>1340</v>
      </c>
    </row>
    <row r="3081" spans="14:18" ht="15.75" thickBot="1" x14ac:dyDescent="0.3">
      <c r="N3081" s="25" t="s">
        <v>54</v>
      </c>
      <c r="O3081" s="14" t="s">
        <v>3869</v>
      </c>
      <c r="P3081" s="15" t="s">
        <v>4034</v>
      </c>
      <c r="Q3081" s="2">
        <v>3</v>
      </c>
      <c r="R3081" s="2">
        <v>1249</v>
      </c>
    </row>
    <row r="3082" spans="14:18" ht="15.75" thickBot="1" x14ac:dyDescent="0.3">
      <c r="N3082" s="25" t="s">
        <v>54</v>
      </c>
      <c r="O3082" s="14" t="s">
        <v>3869</v>
      </c>
      <c r="P3082" s="15" t="s">
        <v>4035</v>
      </c>
      <c r="Q3082" s="2">
        <v>9</v>
      </c>
      <c r="R3082" s="2">
        <v>1626</v>
      </c>
    </row>
    <row r="3083" spans="14:18" ht="15.75" thickBot="1" x14ac:dyDescent="0.3">
      <c r="N3083" s="25" t="s">
        <v>54</v>
      </c>
      <c r="O3083" s="14" t="s">
        <v>3869</v>
      </c>
      <c r="P3083" s="15" t="s">
        <v>4036</v>
      </c>
      <c r="Q3083" s="2">
        <v>3</v>
      </c>
      <c r="R3083" s="2">
        <v>1353</v>
      </c>
    </row>
    <row r="3084" spans="14:18" ht="15.75" thickBot="1" x14ac:dyDescent="0.3">
      <c r="N3084" s="25" t="s">
        <v>54</v>
      </c>
      <c r="O3084" s="14" t="s">
        <v>3869</v>
      </c>
      <c r="P3084" s="15" t="s">
        <v>4037</v>
      </c>
      <c r="Q3084" s="2">
        <v>9</v>
      </c>
      <c r="R3084" s="2">
        <v>1246</v>
      </c>
    </row>
    <row r="3085" spans="14:18" ht="15.75" thickBot="1" x14ac:dyDescent="0.3">
      <c r="N3085" s="25" t="s">
        <v>54</v>
      </c>
      <c r="O3085" s="14" t="s">
        <v>3869</v>
      </c>
      <c r="P3085" s="15" t="s">
        <v>4038</v>
      </c>
      <c r="Q3085" s="2">
        <v>5</v>
      </c>
      <c r="R3085" s="2">
        <v>1315</v>
      </c>
    </row>
    <row r="3086" spans="14:18" ht="15.75" thickBot="1" x14ac:dyDescent="0.3">
      <c r="N3086" s="25" t="s">
        <v>54</v>
      </c>
      <c r="O3086" s="14" t="s">
        <v>3869</v>
      </c>
      <c r="P3086" s="15" t="s">
        <v>4039</v>
      </c>
      <c r="Q3086" s="2">
        <v>4</v>
      </c>
      <c r="R3086" s="2">
        <v>1354</v>
      </c>
    </row>
    <row r="3087" spans="14:18" ht="15.75" thickBot="1" x14ac:dyDescent="0.3">
      <c r="N3087" s="25" t="s">
        <v>54</v>
      </c>
      <c r="O3087" s="14" t="s">
        <v>3869</v>
      </c>
      <c r="P3087" s="15" t="s">
        <v>4040</v>
      </c>
      <c r="Q3087" s="2">
        <v>5</v>
      </c>
      <c r="R3087" s="2">
        <v>1363</v>
      </c>
    </row>
    <row r="3088" spans="14:18" ht="15.75" thickBot="1" x14ac:dyDescent="0.3">
      <c r="N3088" s="25" t="s">
        <v>54</v>
      </c>
      <c r="O3088" s="14" t="s">
        <v>3869</v>
      </c>
      <c r="P3088" s="15" t="s">
        <v>4041</v>
      </c>
      <c r="Q3088" s="2">
        <v>9</v>
      </c>
      <c r="R3088" s="2">
        <v>1698</v>
      </c>
    </row>
    <row r="3089" spans="14:18" ht="15.75" thickBot="1" x14ac:dyDescent="0.3">
      <c r="N3089" s="25" t="s">
        <v>54</v>
      </c>
      <c r="O3089" s="14" t="s">
        <v>3869</v>
      </c>
      <c r="P3089" s="15" t="s">
        <v>4042</v>
      </c>
      <c r="Q3089" s="2">
        <v>4</v>
      </c>
      <c r="R3089" s="2">
        <v>1251</v>
      </c>
    </row>
    <row r="3090" spans="14:18" ht="15.75" thickBot="1" x14ac:dyDescent="0.3">
      <c r="N3090" s="25" t="s">
        <v>54</v>
      </c>
      <c r="O3090" s="14" t="s">
        <v>3869</v>
      </c>
      <c r="P3090" s="15" t="s">
        <v>4043</v>
      </c>
      <c r="Q3090" s="2">
        <v>8</v>
      </c>
      <c r="R3090" s="2">
        <v>1356</v>
      </c>
    </row>
    <row r="3091" spans="14:18" ht="15.75" thickBot="1" x14ac:dyDescent="0.3">
      <c r="N3091" s="25" t="s">
        <v>54</v>
      </c>
      <c r="O3091" s="14" t="s">
        <v>3869</v>
      </c>
      <c r="P3091" s="15" t="s">
        <v>4044</v>
      </c>
      <c r="Q3091" s="2">
        <v>5</v>
      </c>
      <c r="R3091" s="2">
        <v>1364</v>
      </c>
    </row>
    <row r="3092" spans="14:18" ht="15.75" thickBot="1" x14ac:dyDescent="0.3">
      <c r="N3092" s="25" t="s">
        <v>54</v>
      </c>
      <c r="O3092" s="14" t="s">
        <v>3869</v>
      </c>
      <c r="P3092" s="15" t="s">
        <v>4045</v>
      </c>
      <c r="Q3092" s="2">
        <v>7</v>
      </c>
      <c r="R3092" s="2">
        <v>5720</v>
      </c>
    </row>
    <row r="3093" spans="14:18" ht="15.75" thickBot="1" x14ac:dyDescent="0.3">
      <c r="N3093" s="25" t="s">
        <v>54</v>
      </c>
      <c r="O3093" s="14" t="s">
        <v>3869</v>
      </c>
      <c r="P3093" s="15" t="s">
        <v>4046</v>
      </c>
      <c r="Q3093" s="2">
        <v>3</v>
      </c>
      <c r="R3093" s="2">
        <v>1357</v>
      </c>
    </row>
    <row r="3094" spans="14:18" ht="15.75" thickBot="1" x14ac:dyDescent="0.3">
      <c r="N3094" s="25" t="s">
        <v>54</v>
      </c>
      <c r="O3094" s="14" t="s">
        <v>3869</v>
      </c>
      <c r="P3094" s="15" t="s">
        <v>4047</v>
      </c>
      <c r="Q3094" s="2">
        <v>5</v>
      </c>
      <c r="R3094" s="2">
        <v>1358</v>
      </c>
    </row>
    <row r="3095" spans="14:18" ht="15.75" thickBot="1" x14ac:dyDescent="0.3">
      <c r="N3095" s="25" t="s">
        <v>54</v>
      </c>
      <c r="O3095" s="14" t="s">
        <v>3869</v>
      </c>
      <c r="P3095" s="15" t="s">
        <v>4048</v>
      </c>
      <c r="Q3095" s="2">
        <v>4</v>
      </c>
      <c r="R3095" s="2">
        <v>1359</v>
      </c>
    </row>
    <row r="3096" spans="14:18" ht="15.75" thickBot="1" x14ac:dyDescent="0.3">
      <c r="N3096" s="25" t="s">
        <v>54</v>
      </c>
      <c r="O3096" s="14" t="s">
        <v>3869</v>
      </c>
      <c r="P3096" s="15" t="s">
        <v>4049</v>
      </c>
      <c r="Q3096" s="2">
        <v>9</v>
      </c>
      <c r="R3096" s="2">
        <v>1490</v>
      </c>
    </row>
    <row r="3097" spans="14:18" ht="15.75" thickBot="1" x14ac:dyDescent="0.3">
      <c r="N3097" s="25" t="s">
        <v>54</v>
      </c>
      <c r="O3097" s="14" t="s">
        <v>3869</v>
      </c>
      <c r="P3097" s="15" t="s">
        <v>4050</v>
      </c>
      <c r="Q3097" s="2">
        <v>2</v>
      </c>
      <c r="R3097" s="2">
        <v>1361</v>
      </c>
    </row>
    <row r="3098" spans="14:18" ht="15.75" thickBot="1" x14ac:dyDescent="0.3">
      <c r="N3098" s="25" t="s">
        <v>54</v>
      </c>
      <c r="O3098" s="14" t="s">
        <v>3869</v>
      </c>
      <c r="P3098" s="15" t="s">
        <v>4051</v>
      </c>
      <c r="Q3098" s="2">
        <v>9</v>
      </c>
      <c r="R3098" s="2">
        <v>1280</v>
      </c>
    </row>
    <row r="3099" spans="14:18" ht="15.75" thickBot="1" x14ac:dyDescent="0.3">
      <c r="N3099" s="25" t="s">
        <v>54</v>
      </c>
      <c r="O3099" s="14" t="s">
        <v>3869</v>
      </c>
      <c r="P3099" s="15" t="s">
        <v>4052</v>
      </c>
      <c r="Q3099" s="2">
        <v>9</v>
      </c>
      <c r="R3099" s="2">
        <v>6088</v>
      </c>
    </row>
    <row r="3100" spans="14:18" ht="15.75" thickBot="1" x14ac:dyDescent="0.3">
      <c r="N3100" s="25" t="s">
        <v>54</v>
      </c>
      <c r="O3100" s="14" t="s">
        <v>3869</v>
      </c>
      <c r="P3100" s="15" t="s">
        <v>4053</v>
      </c>
      <c r="Q3100" s="2">
        <v>3</v>
      </c>
      <c r="R3100" s="2">
        <v>1268</v>
      </c>
    </row>
    <row r="3101" spans="14:18" ht="15.75" thickBot="1" x14ac:dyDescent="0.3">
      <c r="N3101" s="25" t="s">
        <v>54</v>
      </c>
      <c r="O3101" s="14" t="s">
        <v>3869</v>
      </c>
      <c r="P3101" s="15" t="s">
        <v>4054</v>
      </c>
      <c r="Q3101" s="2">
        <v>3</v>
      </c>
      <c r="R3101" s="2">
        <v>2787</v>
      </c>
    </row>
    <row r="3102" spans="14:18" ht="15.75" thickBot="1" x14ac:dyDescent="0.3">
      <c r="N3102" s="25" t="s">
        <v>54</v>
      </c>
      <c r="O3102" s="14" t="s">
        <v>3869</v>
      </c>
      <c r="P3102" s="15" t="s">
        <v>4055</v>
      </c>
      <c r="Q3102" s="2">
        <v>7</v>
      </c>
      <c r="R3102" s="2">
        <v>1368</v>
      </c>
    </row>
    <row r="3103" spans="14:18" ht="15.75" thickBot="1" x14ac:dyDescent="0.3">
      <c r="N3103" s="25" t="s">
        <v>54</v>
      </c>
      <c r="O3103" s="14" t="s">
        <v>3869</v>
      </c>
      <c r="P3103" s="15" t="s">
        <v>4056</v>
      </c>
      <c r="Q3103" s="2">
        <v>5</v>
      </c>
      <c r="R3103" s="2">
        <v>4038</v>
      </c>
    </row>
    <row r="3104" spans="14:18" ht="15.75" thickBot="1" x14ac:dyDescent="0.3">
      <c r="N3104" s="25" t="s">
        <v>54</v>
      </c>
      <c r="O3104" s="14" t="s">
        <v>3869</v>
      </c>
      <c r="P3104" s="15" t="s">
        <v>4057</v>
      </c>
      <c r="Q3104" s="2">
        <v>6</v>
      </c>
      <c r="R3104" s="2">
        <v>4034</v>
      </c>
    </row>
    <row r="3105" spans="14:18" ht="15.75" thickBot="1" x14ac:dyDescent="0.3">
      <c r="N3105" s="25" t="s">
        <v>54</v>
      </c>
      <c r="O3105" s="14" t="s">
        <v>3869</v>
      </c>
      <c r="P3105" s="15" t="s">
        <v>4058</v>
      </c>
      <c r="Q3105" s="2">
        <v>1</v>
      </c>
      <c r="R3105" s="2">
        <v>5996</v>
      </c>
    </row>
    <row r="3106" spans="14:18" ht="15.75" thickBot="1" x14ac:dyDescent="0.3">
      <c r="N3106" s="25" t="s">
        <v>54</v>
      </c>
      <c r="O3106" s="14" t="s">
        <v>3869</v>
      </c>
      <c r="P3106" s="15" t="s">
        <v>4059</v>
      </c>
      <c r="Q3106" s="2">
        <v>4</v>
      </c>
      <c r="R3106" s="2">
        <v>5886</v>
      </c>
    </row>
    <row r="3107" spans="14:18" ht="15.75" thickBot="1" x14ac:dyDescent="0.3">
      <c r="N3107" s="25" t="s">
        <v>54</v>
      </c>
      <c r="O3107" s="14" t="s">
        <v>3869</v>
      </c>
      <c r="P3107" s="15" t="s">
        <v>4060</v>
      </c>
      <c r="Q3107" s="2">
        <v>1</v>
      </c>
      <c r="R3107" s="2">
        <v>4033</v>
      </c>
    </row>
    <row r="3108" spans="14:18" ht="15.75" thickBot="1" x14ac:dyDescent="0.3">
      <c r="N3108" s="25" t="s">
        <v>54</v>
      </c>
      <c r="O3108" s="14" t="s">
        <v>3869</v>
      </c>
      <c r="P3108" s="15" t="s">
        <v>4061</v>
      </c>
      <c r="Q3108" s="2">
        <v>2</v>
      </c>
      <c r="R3108" s="2">
        <v>5808</v>
      </c>
    </row>
    <row r="3109" spans="14:18" ht="15.75" thickBot="1" x14ac:dyDescent="0.3">
      <c r="N3109" s="25" t="s">
        <v>54</v>
      </c>
      <c r="O3109" s="14" t="s">
        <v>3869</v>
      </c>
      <c r="P3109" s="15" t="s">
        <v>4062</v>
      </c>
      <c r="Q3109" s="2">
        <v>1</v>
      </c>
      <c r="R3109" s="2">
        <v>1298</v>
      </c>
    </row>
    <row r="3110" spans="14:18" ht="15.75" thickBot="1" x14ac:dyDescent="0.3">
      <c r="N3110" s="25" t="s">
        <v>54</v>
      </c>
      <c r="O3110" s="14" t="s">
        <v>3869</v>
      </c>
      <c r="P3110" s="15" t="s">
        <v>4063</v>
      </c>
      <c r="Q3110" s="2">
        <v>1</v>
      </c>
      <c r="R3110" s="2">
        <v>5643</v>
      </c>
    </row>
    <row r="3111" spans="14:18" ht="15.75" thickBot="1" x14ac:dyDescent="0.3">
      <c r="N3111" s="25" t="s">
        <v>54</v>
      </c>
      <c r="O3111" s="14" t="s">
        <v>3869</v>
      </c>
      <c r="P3111" s="15" t="s">
        <v>4064</v>
      </c>
      <c r="Q3111" s="2">
        <v>6</v>
      </c>
      <c r="R3111" s="2">
        <v>1328</v>
      </c>
    </row>
    <row r="3112" spans="14:18" ht="15.75" thickBot="1" x14ac:dyDescent="0.3">
      <c r="N3112" s="25" t="s">
        <v>54</v>
      </c>
      <c r="O3112" s="14" t="s">
        <v>3869</v>
      </c>
      <c r="P3112" s="15" t="s">
        <v>4065</v>
      </c>
      <c r="Q3112" s="2">
        <v>5</v>
      </c>
      <c r="R3112" s="2">
        <v>5450</v>
      </c>
    </row>
    <row r="3113" spans="14:18" ht="15.75" thickBot="1" x14ac:dyDescent="0.3">
      <c r="N3113" s="25" t="s">
        <v>54</v>
      </c>
      <c r="O3113" s="14" t="s">
        <v>3869</v>
      </c>
      <c r="P3113" s="15" t="s">
        <v>4066</v>
      </c>
      <c r="Q3113" s="2">
        <v>4</v>
      </c>
      <c r="R3113" s="2">
        <v>5694</v>
      </c>
    </row>
    <row r="3114" spans="14:18" ht="15.75" thickBot="1" x14ac:dyDescent="0.3">
      <c r="N3114" s="25" t="s">
        <v>54</v>
      </c>
      <c r="O3114" s="14" t="s">
        <v>3869</v>
      </c>
      <c r="P3114" s="15" t="s">
        <v>4067</v>
      </c>
      <c r="Q3114" s="2">
        <v>9</v>
      </c>
      <c r="R3114" s="2">
        <v>4047</v>
      </c>
    </row>
    <row r="3115" spans="14:18" ht="15.75" thickBot="1" x14ac:dyDescent="0.3">
      <c r="N3115" s="25" t="s">
        <v>54</v>
      </c>
      <c r="O3115" s="14" t="s">
        <v>3869</v>
      </c>
      <c r="P3115" s="15" t="s">
        <v>4068</v>
      </c>
      <c r="Q3115" s="2">
        <v>7</v>
      </c>
      <c r="R3115" s="2">
        <v>4040</v>
      </c>
    </row>
    <row r="3116" spans="14:18" ht="15.75" thickBot="1" x14ac:dyDescent="0.3">
      <c r="N3116" s="25" t="s">
        <v>54</v>
      </c>
      <c r="O3116" s="14" t="s">
        <v>3869</v>
      </c>
      <c r="P3116" s="15" t="s">
        <v>4069</v>
      </c>
      <c r="Q3116" s="2">
        <v>7</v>
      </c>
      <c r="R3116" s="2">
        <v>4511</v>
      </c>
    </row>
    <row r="3117" spans="14:18" ht="15.75" thickBot="1" x14ac:dyDescent="0.3">
      <c r="N3117" s="25" t="s">
        <v>54</v>
      </c>
      <c r="O3117" s="14" t="s">
        <v>3869</v>
      </c>
      <c r="P3117" s="15" t="s">
        <v>4070</v>
      </c>
      <c r="Q3117" s="2">
        <v>3</v>
      </c>
      <c r="R3117" s="2">
        <v>5995</v>
      </c>
    </row>
    <row r="3118" spans="14:18" ht="15.75" thickBot="1" x14ac:dyDescent="0.3">
      <c r="N3118" s="25" t="s">
        <v>54</v>
      </c>
      <c r="O3118" s="14" t="s">
        <v>3869</v>
      </c>
      <c r="P3118" s="15" t="s">
        <v>4071</v>
      </c>
      <c r="Q3118" s="2">
        <v>7</v>
      </c>
      <c r="R3118" s="2">
        <v>5992</v>
      </c>
    </row>
    <row r="3119" spans="14:18" ht="15.75" thickBot="1" x14ac:dyDescent="0.3">
      <c r="N3119" s="25" t="s">
        <v>54</v>
      </c>
      <c r="O3119" s="14" t="s">
        <v>3869</v>
      </c>
      <c r="P3119" s="15" t="s">
        <v>4072</v>
      </c>
      <c r="Q3119" s="2">
        <v>2</v>
      </c>
      <c r="R3119" s="2">
        <v>4032</v>
      </c>
    </row>
    <row r="3120" spans="14:18" ht="15.75" thickBot="1" x14ac:dyDescent="0.3">
      <c r="N3120" s="25" t="s">
        <v>54</v>
      </c>
      <c r="O3120" s="14" t="s">
        <v>3869</v>
      </c>
      <c r="P3120" s="15" t="s">
        <v>4073</v>
      </c>
      <c r="Q3120" s="2">
        <v>2</v>
      </c>
      <c r="R3120" s="2">
        <v>4512</v>
      </c>
    </row>
    <row r="3121" spans="14:18" ht="15.75" thickBot="1" x14ac:dyDescent="0.3">
      <c r="N3121" s="25" t="s">
        <v>54</v>
      </c>
      <c r="O3121" s="14" t="s">
        <v>3869</v>
      </c>
      <c r="P3121" s="15" t="s">
        <v>4074</v>
      </c>
      <c r="Q3121" s="2">
        <v>1</v>
      </c>
      <c r="R3121" s="2">
        <v>4037</v>
      </c>
    </row>
    <row r="3122" spans="14:18" ht="15.75" thickBot="1" x14ac:dyDescent="0.3">
      <c r="N3122" s="25" t="s">
        <v>54</v>
      </c>
      <c r="O3122" s="14" t="s">
        <v>3869</v>
      </c>
      <c r="P3122" s="15" t="s">
        <v>4075</v>
      </c>
      <c r="Q3122" s="2">
        <v>3</v>
      </c>
      <c r="R3122" s="2">
        <v>5855</v>
      </c>
    </row>
    <row r="3123" spans="14:18" ht="15.75" thickBot="1" x14ac:dyDescent="0.3">
      <c r="N3123" s="25" t="s">
        <v>54</v>
      </c>
      <c r="O3123" s="14" t="s">
        <v>3869</v>
      </c>
      <c r="P3123" s="15" t="s">
        <v>4076</v>
      </c>
      <c r="Q3123" s="2">
        <v>9</v>
      </c>
      <c r="R3123" s="2">
        <v>5976</v>
      </c>
    </row>
    <row r="3124" spans="14:18" ht="15.75" thickBot="1" x14ac:dyDescent="0.3">
      <c r="N3124" s="25" t="s">
        <v>54</v>
      </c>
      <c r="O3124" s="14" t="s">
        <v>3869</v>
      </c>
      <c r="P3124" s="15" t="s">
        <v>4077</v>
      </c>
      <c r="Q3124" s="2">
        <v>8</v>
      </c>
      <c r="R3124" s="2">
        <v>4850</v>
      </c>
    </row>
    <row r="3125" spans="14:18" ht="15.75" thickBot="1" x14ac:dyDescent="0.3">
      <c r="N3125" s="25" t="s">
        <v>54</v>
      </c>
      <c r="O3125" s="14" t="s">
        <v>3869</v>
      </c>
      <c r="P3125" s="15" t="s">
        <v>4078</v>
      </c>
      <c r="Q3125" s="2">
        <v>6</v>
      </c>
      <c r="R3125" s="2">
        <v>4848</v>
      </c>
    </row>
    <row r="3126" spans="14:18" ht="15.75" thickBot="1" x14ac:dyDescent="0.3">
      <c r="N3126" s="25" t="s">
        <v>54</v>
      </c>
      <c r="O3126" s="14" t="s">
        <v>3869</v>
      </c>
      <c r="P3126" s="15" t="s">
        <v>4079</v>
      </c>
      <c r="Q3126" s="2">
        <v>1</v>
      </c>
      <c r="R3126" s="2">
        <v>4849</v>
      </c>
    </row>
    <row r="3127" spans="14:18" ht="15.75" thickBot="1" x14ac:dyDescent="0.3">
      <c r="N3127" s="25" t="s">
        <v>54</v>
      </c>
      <c r="O3127" s="14" t="s">
        <v>3869</v>
      </c>
      <c r="P3127" s="15" t="s">
        <v>4080</v>
      </c>
      <c r="Q3127" s="2">
        <v>1</v>
      </c>
      <c r="R3127" s="2">
        <v>6607</v>
      </c>
    </row>
    <row r="3128" spans="14:18" ht="15.75" thickBot="1" x14ac:dyDescent="0.3">
      <c r="N3128" s="25" t="s">
        <v>54</v>
      </c>
      <c r="O3128" s="14" t="s">
        <v>3869</v>
      </c>
      <c r="P3128" s="15" t="s">
        <v>4081</v>
      </c>
      <c r="Q3128" s="2">
        <v>1</v>
      </c>
      <c r="R3128" s="2">
        <v>4952</v>
      </c>
    </row>
    <row r="3129" spans="14:18" ht="15.75" thickBot="1" x14ac:dyDescent="0.3">
      <c r="N3129" s="25" t="s">
        <v>54</v>
      </c>
      <c r="O3129" s="14" t="s">
        <v>3869</v>
      </c>
      <c r="P3129" s="15" t="s">
        <v>1282</v>
      </c>
      <c r="Q3129" s="2">
        <v>1</v>
      </c>
      <c r="R3129" s="2">
        <v>5558</v>
      </c>
    </row>
    <row r="3130" spans="14:18" ht="15.75" thickBot="1" x14ac:dyDescent="0.3">
      <c r="N3130" s="25" t="s">
        <v>54</v>
      </c>
      <c r="O3130" s="14" t="s">
        <v>3869</v>
      </c>
      <c r="P3130" s="15" t="s">
        <v>4082</v>
      </c>
      <c r="Q3130" s="2">
        <v>1</v>
      </c>
      <c r="R3130" s="2">
        <v>5285</v>
      </c>
    </row>
    <row r="3131" spans="14:18" ht="15.75" thickBot="1" x14ac:dyDescent="0.3">
      <c r="N3131" s="25" t="s">
        <v>54</v>
      </c>
      <c r="O3131" s="14" t="s">
        <v>3869</v>
      </c>
      <c r="P3131" s="15" t="s">
        <v>4083</v>
      </c>
      <c r="Q3131" s="2">
        <v>7</v>
      </c>
      <c r="R3131" s="2">
        <v>5856</v>
      </c>
    </row>
    <row r="3132" spans="14:18" ht="15.75" thickBot="1" x14ac:dyDescent="0.3">
      <c r="N3132" s="25" t="s">
        <v>54</v>
      </c>
      <c r="O3132" s="14" t="s">
        <v>3869</v>
      </c>
      <c r="P3132" s="15" t="s">
        <v>4084</v>
      </c>
      <c r="Q3132" s="2">
        <v>4</v>
      </c>
      <c r="R3132" s="2">
        <v>5857</v>
      </c>
    </row>
    <row r="3133" spans="14:18" ht="15.75" thickBot="1" x14ac:dyDescent="0.3">
      <c r="N3133" s="25" t="s">
        <v>54</v>
      </c>
      <c r="O3133" s="14" t="s">
        <v>4085</v>
      </c>
      <c r="P3133" s="15" t="s">
        <v>4086</v>
      </c>
      <c r="Q3133" s="2">
        <v>2</v>
      </c>
      <c r="R3133" s="2">
        <v>4211</v>
      </c>
    </row>
    <row r="3134" spans="14:18" ht="15.75" thickBot="1" x14ac:dyDescent="0.3">
      <c r="N3134" s="25" t="s">
        <v>54</v>
      </c>
      <c r="O3134" s="14" t="s">
        <v>4085</v>
      </c>
      <c r="P3134" s="15" t="s">
        <v>4087</v>
      </c>
      <c r="Q3134" s="2">
        <v>2</v>
      </c>
      <c r="R3134" s="2">
        <v>6305</v>
      </c>
    </row>
    <row r="3135" spans="14:18" ht="15.75" thickBot="1" x14ac:dyDescent="0.3">
      <c r="N3135" s="25" t="s">
        <v>54</v>
      </c>
      <c r="O3135" s="14" t="s">
        <v>4085</v>
      </c>
      <c r="P3135" s="15" t="s">
        <v>4088</v>
      </c>
      <c r="Q3135" s="2">
        <v>4</v>
      </c>
      <c r="R3135" s="2">
        <v>4208</v>
      </c>
    </row>
    <row r="3136" spans="14:18" ht="15.75" thickBot="1" x14ac:dyDescent="0.3">
      <c r="N3136" s="25" t="s">
        <v>54</v>
      </c>
      <c r="O3136" s="14" t="s">
        <v>4085</v>
      </c>
      <c r="P3136" s="15" t="s">
        <v>4089</v>
      </c>
      <c r="Q3136" s="2">
        <v>1</v>
      </c>
      <c r="R3136" s="2">
        <v>4210</v>
      </c>
    </row>
    <row r="3137" spans="14:18" ht="15.75" thickBot="1" x14ac:dyDescent="0.3">
      <c r="N3137" s="25" t="s">
        <v>54</v>
      </c>
      <c r="O3137" s="14" t="s">
        <v>4085</v>
      </c>
      <c r="P3137" s="15" t="s">
        <v>4090</v>
      </c>
      <c r="Q3137" s="2">
        <v>1</v>
      </c>
      <c r="R3137" s="2">
        <v>4750</v>
      </c>
    </row>
    <row r="3138" spans="14:18" ht="15.75" thickBot="1" x14ac:dyDescent="0.3">
      <c r="N3138" s="25" t="s">
        <v>54</v>
      </c>
      <c r="O3138" s="14" t="s">
        <v>4085</v>
      </c>
      <c r="P3138" s="15" t="s">
        <v>4091</v>
      </c>
      <c r="Q3138" s="2">
        <v>4</v>
      </c>
      <c r="R3138" s="2">
        <v>4752</v>
      </c>
    </row>
    <row r="3139" spans="14:18" ht="15.75" thickBot="1" x14ac:dyDescent="0.3">
      <c r="N3139" s="25" t="s">
        <v>54</v>
      </c>
      <c r="O3139" s="14" t="s">
        <v>4085</v>
      </c>
      <c r="P3139" s="15" t="s">
        <v>4092</v>
      </c>
      <c r="Q3139" s="2">
        <v>2</v>
      </c>
      <c r="R3139" s="2">
        <v>6513</v>
      </c>
    </row>
    <row r="3140" spans="14:18" ht="15.75" thickBot="1" x14ac:dyDescent="0.3">
      <c r="N3140" s="25" t="s">
        <v>54</v>
      </c>
      <c r="O3140" s="14" t="s">
        <v>4085</v>
      </c>
      <c r="P3140" s="15" t="s">
        <v>4093</v>
      </c>
      <c r="Q3140" s="2">
        <v>4</v>
      </c>
      <c r="R3140" s="2">
        <v>5835</v>
      </c>
    </row>
    <row r="3141" spans="14:18" ht="15.75" thickBot="1" x14ac:dyDescent="0.3">
      <c r="N3141" s="25" t="s">
        <v>54</v>
      </c>
      <c r="O3141" s="14" t="s">
        <v>4085</v>
      </c>
      <c r="P3141" s="15" t="s">
        <v>4094</v>
      </c>
      <c r="Q3141" s="2">
        <v>1</v>
      </c>
      <c r="R3141" s="2">
        <v>6672</v>
      </c>
    </row>
    <row r="3142" spans="14:18" ht="15.75" thickBot="1" x14ac:dyDescent="0.3">
      <c r="N3142" s="25" t="s">
        <v>54</v>
      </c>
      <c r="O3142" s="14" t="s">
        <v>4085</v>
      </c>
      <c r="P3142" s="15" t="s">
        <v>4095</v>
      </c>
      <c r="Q3142" s="2">
        <v>3</v>
      </c>
      <c r="R3142" s="2">
        <v>6676</v>
      </c>
    </row>
    <row r="3143" spans="14:18" ht="15.75" thickBot="1" x14ac:dyDescent="0.3">
      <c r="N3143" s="25" t="s">
        <v>54</v>
      </c>
      <c r="O3143" s="14" t="s">
        <v>4085</v>
      </c>
      <c r="P3143" s="15" t="s">
        <v>4096</v>
      </c>
      <c r="Q3143" s="2">
        <v>4</v>
      </c>
      <c r="R3143" s="2">
        <v>2721</v>
      </c>
    </row>
    <row r="3144" spans="14:18" ht="15.75" thickBot="1" x14ac:dyDescent="0.3">
      <c r="N3144" s="25" t="s">
        <v>54</v>
      </c>
      <c r="O3144" s="14" t="s">
        <v>4085</v>
      </c>
      <c r="P3144" s="15" t="s">
        <v>4097</v>
      </c>
      <c r="Q3144" s="2">
        <v>3</v>
      </c>
      <c r="R3144" s="2">
        <v>2722</v>
      </c>
    </row>
    <row r="3145" spans="14:18" ht="15.75" thickBot="1" x14ac:dyDescent="0.3">
      <c r="N3145" s="25" t="s">
        <v>54</v>
      </c>
      <c r="O3145" s="14" t="s">
        <v>4085</v>
      </c>
      <c r="P3145" s="15" t="s">
        <v>4098</v>
      </c>
      <c r="Q3145" s="2">
        <v>2</v>
      </c>
      <c r="R3145" s="2">
        <v>2704</v>
      </c>
    </row>
    <row r="3146" spans="14:18" ht="15.75" thickBot="1" x14ac:dyDescent="0.3">
      <c r="N3146" s="25" t="s">
        <v>54</v>
      </c>
      <c r="O3146" s="14" t="s">
        <v>4085</v>
      </c>
      <c r="P3146" s="15" t="s">
        <v>4099</v>
      </c>
      <c r="Q3146" s="2">
        <v>3</v>
      </c>
      <c r="R3146" s="2">
        <v>2752</v>
      </c>
    </row>
    <row r="3147" spans="14:18" ht="15.75" thickBot="1" x14ac:dyDescent="0.3">
      <c r="N3147" s="25" t="s">
        <v>54</v>
      </c>
      <c r="O3147" s="14" t="s">
        <v>4085</v>
      </c>
      <c r="P3147" s="15" t="s">
        <v>4100</v>
      </c>
      <c r="Q3147" s="2">
        <v>2</v>
      </c>
      <c r="R3147" s="2">
        <v>2753</v>
      </c>
    </row>
    <row r="3148" spans="14:18" ht="15.75" thickBot="1" x14ac:dyDescent="0.3">
      <c r="N3148" s="25" t="s">
        <v>54</v>
      </c>
      <c r="O3148" s="14" t="s">
        <v>4085</v>
      </c>
      <c r="P3148" s="15" t="s">
        <v>4101</v>
      </c>
      <c r="Q3148" s="2">
        <v>4</v>
      </c>
      <c r="R3148" s="2">
        <v>2754</v>
      </c>
    </row>
    <row r="3149" spans="14:18" ht="15.75" thickBot="1" x14ac:dyDescent="0.3">
      <c r="N3149" s="25" t="s">
        <v>54</v>
      </c>
      <c r="O3149" s="14" t="s">
        <v>4085</v>
      </c>
      <c r="P3149" s="15" t="s">
        <v>4102</v>
      </c>
      <c r="Q3149" s="2">
        <v>2</v>
      </c>
      <c r="R3149" s="2">
        <v>2737</v>
      </c>
    </row>
    <row r="3150" spans="14:18" ht="15.75" thickBot="1" x14ac:dyDescent="0.3">
      <c r="N3150" s="25" t="s">
        <v>54</v>
      </c>
      <c r="O3150" s="14" t="s">
        <v>4085</v>
      </c>
      <c r="P3150" s="15" t="s">
        <v>4103</v>
      </c>
      <c r="Q3150" s="2">
        <v>2</v>
      </c>
      <c r="R3150" s="2">
        <v>5962</v>
      </c>
    </row>
    <row r="3151" spans="14:18" ht="15.75" thickBot="1" x14ac:dyDescent="0.3">
      <c r="N3151" s="25" t="s">
        <v>54</v>
      </c>
      <c r="O3151" s="14" t="s">
        <v>4085</v>
      </c>
      <c r="P3151" s="15" t="s">
        <v>4104</v>
      </c>
      <c r="Q3151" s="2">
        <v>4</v>
      </c>
      <c r="R3151" s="2">
        <v>2757</v>
      </c>
    </row>
    <row r="3152" spans="14:18" ht="15.75" thickBot="1" x14ac:dyDescent="0.3">
      <c r="N3152" s="25" t="s">
        <v>54</v>
      </c>
      <c r="O3152" s="14" t="s">
        <v>4085</v>
      </c>
      <c r="P3152" s="15" t="s">
        <v>4105</v>
      </c>
      <c r="Q3152" s="2">
        <v>1</v>
      </c>
      <c r="R3152" s="2">
        <v>2746</v>
      </c>
    </row>
    <row r="3153" spans="14:18" ht="15.75" thickBot="1" x14ac:dyDescent="0.3">
      <c r="N3153" s="25" t="s">
        <v>54</v>
      </c>
      <c r="O3153" s="14" t="s">
        <v>4085</v>
      </c>
      <c r="P3153" s="15" t="s">
        <v>4106</v>
      </c>
      <c r="Q3153" s="2">
        <v>2</v>
      </c>
      <c r="R3153" s="2">
        <v>2730</v>
      </c>
    </row>
    <row r="3154" spans="14:18" ht="15.75" thickBot="1" x14ac:dyDescent="0.3">
      <c r="N3154" s="25" t="s">
        <v>54</v>
      </c>
      <c r="O3154" s="14" t="s">
        <v>4085</v>
      </c>
      <c r="P3154" s="15" t="s">
        <v>4107</v>
      </c>
      <c r="Q3154" s="2">
        <v>4</v>
      </c>
      <c r="R3154" s="2">
        <v>2765</v>
      </c>
    </row>
    <row r="3155" spans="14:18" ht="15.75" thickBot="1" x14ac:dyDescent="0.3">
      <c r="N3155" s="25" t="s">
        <v>54</v>
      </c>
      <c r="O3155" s="14" t="s">
        <v>4085</v>
      </c>
      <c r="P3155" s="15" t="s">
        <v>4108</v>
      </c>
      <c r="Q3155" s="2">
        <v>4</v>
      </c>
      <c r="R3155" s="2">
        <v>2766</v>
      </c>
    </row>
    <row r="3156" spans="14:18" ht="15.75" thickBot="1" x14ac:dyDescent="0.3">
      <c r="N3156" s="25" t="s">
        <v>54</v>
      </c>
      <c r="O3156" s="14" t="s">
        <v>4085</v>
      </c>
      <c r="P3156" s="15" t="s">
        <v>4109</v>
      </c>
      <c r="Q3156" s="2">
        <v>4</v>
      </c>
      <c r="R3156" s="2">
        <v>2851</v>
      </c>
    </row>
    <row r="3157" spans="14:18" ht="15.75" thickBot="1" x14ac:dyDescent="0.3">
      <c r="N3157" s="25" t="s">
        <v>54</v>
      </c>
      <c r="O3157" s="14" t="s">
        <v>4085</v>
      </c>
      <c r="P3157" s="15" t="s">
        <v>4110</v>
      </c>
      <c r="Q3157" s="2">
        <v>4</v>
      </c>
      <c r="R3157" s="2">
        <v>4740</v>
      </c>
    </row>
    <row r="3158" spans="14:18" ht="15.75" thickBot="1" x14ac:dyDescent="0.3">
      <c r="N3158" s="25" t="s">
        <v>54</v>
      </c>
      <c r="O3158" s="14" t="s">
        <v>4085</v>
      </c>
      <c r="P3158" s="15" t="s">
        <v>4111</v>
      </c>
      <c r="Q3158" s="2">
        <v>4</v>
      </c>
      <c r="R3158" s="2">
        <v>2794</v>
      </c>
    </row>
    <row r="3159" spans="14:18" ht="15.75" thickBot="1" x14ac:dyDescent="0.3">
      <c r="N3159" s="25" t="s">
        <v>54</v>
      </c>
      <c r="O3159" s="14" t="s">
        <v>4085</v>
      </c>
      <c r="P3159" s="15" t="s">
        <v>4112</v>
      </c>
      <c r="Q3159" s="2">
        <v>4</v>
      </c>
      <c r="R3159" s="2">
        <v>2796</v>
      </c>
    </row>
    <row r="3160" spans="14:18" ht="15.75" thickBot="1" x14ac:dyDescent="0.3">
      <c r="N3160" s="25" t="s">
        <v>54</v>
      </c>
      <c r="O3160" s="14" t="s">
        <v>4085</v>
      </c>
      <c r="P3160" s="15" t="s">
        <v>4113</v>
      </c>
      <c r="Q3160" s="2">
        <v>3</v>
      </c>
      <c r="R3160" s="2">
        <v>2799</v>
      </c>
    </row>
    <row r="3161" spans="14:18" ht="15.75" thickBot="1" x14ac:dyDescent="0.3">
      <c r="N3161" s="25" t="s">
        <v>54</v>
      </c>
      <c r="O3161" s="14" t="s">
        <v>4085</v>
      </c>
      <c r="P3161" s="15" t="s">
        <v>4114</v>
      </c>
      <c r="Q3161" s="2">
        <v>4</v>
      </c>
      <c r="R3161" s="2">
        <v>2802</v>
      </c>
    </row>
    <row r="3162" spans="14:18" ht="15.75" thickBot="1" x14ac:dyDescent="0.3">
      <c r="N3162" s="25" t="s">
        <v>54</v>
      </c>
      <c r="O3162" s="14" t="s">
        <v>4085</v>
      </c>
      <c r="P3162" s="15" t="s">
        <v>4115</v>
      </c>
      <c r="Q3162" s="2">
        <v>1</v>
      </c>
      <c r="R3162" s="2">
        <v>5879</v>
      </c>
    </row>
    <row r="3163" spans="14:18" ht="15.75" thickBot="1" x14ac:dyDescent="0.3">
      <c r="N3163" s="25" t="s">
        <v>54</v>
      </c>
      <c r="O3163" s="14" t="s">
        <v>4085</v>
      </c>
      <c r="P3163" s="15" t="s">
        <v>4116</v>
      </c>
      <c r="Q3163" s="2">
        <v>1</v>
      </c>
      <c r="R3163" s="2">
        <v>2706</v>
      </c>
    </row>
    <row r="3164" spans="14:18" ht="15.75" thickBot="1" x14ac:dyDescent="0.3">
      <c r="N3164" s="25" t="s">
        <v>54</v>
      </c>
      <c r="O3164" s="14" t="s">
        <v>4085</v>
      </c>
      <c r="P3164" s="15" t="s">
        <v>4117</v>
      </c>
      <c r="Q3164" s="2">
        <v>1</v>
      </c>
      <c r="R3164" s="2">
        <v>2717</v>
      </c>
    </row>
    <row r="3165" spans="14:18" ht="15.75" thickBot="1" x14ac:dyDescent="0.3">
      <c r="N3165" s="25" t="s">
        <v>54</v>
      </c>
      <c r="O3165" s="14" t="s">
        <v>4085</v>
      </c>
      <c r="P3165" s="15" t="s">
        <v>4118</v>
      </c>
      <c r="Q3165" s="2">
        <v>3</v>
      </c>
      <c r="R3165" s="2">
        <v>2803</v>
      </c>
    </row>
    <row r="3166" spans="14:18" ht="15.75" thickBot="1" x14ac:dyDescent="0.3">
      <c r="N3166" s="25" t="s">
        <v>54</v>
      </c>
      <c r="O3166" s="14" t="s">
        <v>4085</v>
      </c>
      <c r="P3166" s="15" t="s">
        <v>4119</v>
      </c>
      <c r="Q3166" s="2">
        <v>1</v>
      </c>
      <c r="R3166" s="2">
        <v>4745</v>
      </c>
    </row>
    <row r="3167" spans="14:18" ht="15.75" thickBot="1" x14ac:dyDescent="0.3">
      <c r="N3167" s="25" t="s">
        <v>54</v>
      </c>
      <c r="O3167" s="14" t="s">
        <v>4085</v>
      </c>
      <c r="P3167" s="15" t="s">
        <v>4120</v>
      </c>
      <c r="Q3167" s="2">
        <v>1</v>
      </c>
      <c r="R3167" s="2">
        <v>2808</v>
      </c>
    </row>
    <row r="3168" spans="14:18" ht="15.75" thickBot="1" x14ac:dyDescent="0.3">
      <c r="N3168" s="25" t="s">
        <v>54</v>
      </c>
      <c r="O3168" s="14" t="s">
        <v>4085</v>
      </c>
      <c r="P3168" s="15" t="s">
        <v>4121</v>
      </c>
      <c r="Q3168" s="2">
        <v>2</v>
      </c>
      <c r="R3168" s="2">
        <v>2701</v>
      </c>
    </row>
    <row r="3169" spans="14:18" ht="15.75" thickBot="1" x14ac:dyDescent="0.3">
      <c r="N3169" s="25" t="s">
        <v>54</v>
      </c>
      <c r="O3169" s="14" t="s">
        <v>4085</v>
      </c>
      <c r="P3169" s="15" t="s">
        <v>4122</v>
      </c>
      <c r="Q3169" s="2">
        <v>3</v>
      </c>
      <c r="R3169" s="2">
        <v>2797</v>
      </c>
    </row>
    <row r="3170" spans="14:18" ht="15.75" thickBot="1" x14ac:dyDescent="0.3">
      <c r="N3170" s="25" t="s">
        <v>54</v>
      </c>
      <c r="O3170" s="14" t="s">
        <v>4085</v>
      </c>
      <c r="P3170" s="15" t="s">
        <v>4123</v>
      </c>
      <c r="Q3170" s="2">
        <v>2</v>
      </c>
      <c r="R3170" s="2">
        <v>2809</v>
      </c>
    </row>
    <row r="3171" spans="14:18" ht="15.75" thickBot="1" x14ac:dyDescent="0.3">
      <c r="N3171" s="25" t="s">
        <v>54</v>
      </c>
      <c r="O3171" s="14" t="s">
        <v>4085</v>
      </c>
      <c r="P3171" s="15" t="s">
        <v>4124</v>
      </c>
      <c r="Q3171" s="2">
        <v>3</v>
      </c>
      <c r="R3171" s="2">
        <v>2702</v>
      </c>
    </row>
    <row r="3172" spans="14:18" ht="15.75" thickBot="1" x14ac:dyDescent="0.3">
      <c r="N3172" s="25" t="s">
        <v>54</v>
      </c>
      <c r="O3172" s="14" t="s">
        <v>4085</v>
      </c>
      <c r="P3172" s="15" t="s">
        <v>4125</v>
      </c>
      <c r="Q3172" s="2">
        <v>4</v>
      </c>
      <c r="R3172" s="2">
        <v>2811</v>
      </c>
    </row>
    <row r="3173" spans="14:18" ht="15.75" thickBot="1" x14ac:dyDescent="0.3">
      <c r="N3173" s="25" t="s">
        <v>54</v>
      </c>
      <c r="O3173" s="14" t="s">
        <v>4085</v>
      </c>
      <c r="P3173" s="15" t="s">
        <v>4126</v>
      </c>
      <c r="Q3173" s="2">
        <v>4</v>
      </c>
      <c r="R3173" s="2">
        <v>2812</v>
      </c>
    </row>
    <row r="3174" spans="14:18" ht="15.75" thickBot="1" x14ac:dyDescent="0.3">
      <c r="N3174" s="25" t="s">
        <v>54</v>
      </c>
      <c r="O3174" s="14" t="s">
        <v>4085</v>
      </c>
      <c r="P3174" s="15" t="s">
        <v>4127</v>
      </c>
      <c r="Q3174" s="2">
        <v>3</v>
      </c>
      <c r="R3174" s="2">
        <v>2818</v>
      </c>
    </row>
    <row r="3175" spans="14:18" ht="15.75" thickBot="1" x14ac:dyDescent="0.3">
      <c r="N3175" s="25" t="s">
        <v>54</v>
      </c>
      <c r="O3175" s="14" t="s">
        <v>4085</v>
      </c>
      <c r="P3175" s="15" t="s">
        <v>4128</v>
      </c>
      <c r="Q3175" s="2">
        <v>4</v>
      </c>
      <c r="R3175" s="2">
        <v>2821</v>
      </c>
    </row>
    <row r="3176" spans="14:18" ht="15.75" thickBot="1" x14ac:dyDescent="0.3">
      <c r="N3176" s="25" t="s">
        <v>54</v>
      </c>
      <c r="O3176" s="14" t="s">
        <v>4085</v>
      </c>
      <c r="P3176" s="15" t="s">
        <v>4129</v>
      </c>
      <c r="Q3176" s="2">
        <v>2</v>
      </c>
      <c r="R3176" s="2">
        <v>5890</v>
      </c>
    </row>
    <row r="3177" spans="14:18" ht="15.75" thickBot="1" x14ac:dyDescent="0.3">
      <c r="N3177" s="25" t="s">
        <v>54</v>
      </c>
      <c r="O3177" s="14" t="s">
        <v>4085</v>
      </c>
      <c r="P3177" s="15" t="s">
        <v>4130</v>
      </c>
      <c r="Q3177" s="2">
        <v>2</v>
      </c>
      <c r="R3177" s="2">
        <v>2789</v>
      </c>
    </row>
    <row r="3178" spans="14:18" ht="15.75" thickBot="1" x14ac:dyDescent="0.3">
      <c r="N3178" s="25" t="s">
        <v>54</v>
      </c>
      <c r="O3178" s="14" t="s">
        <v>4085</v>
      </c>
      <c r="P3178" s="15" t="s">
        <v>4131</v>
      </c>
      <c r="Q3178" s="2">
        <v>4</v>
      </c>
      <c r="R3178" s="2">
        <v>2825</v>
      </c>
    </row>
    <row r="3179" spans="14:18" ht="15.75" thickBot="1" x14ac:dyDescent="0.3">
      <c r="N3179" s="25" t="s">
        <v>54</v>
      </c>
      <c r="O3179" s="14" t="s">
        <v>4085</v>
      </c>
      <c r="P3179" s="15" t="s">
        <v>4132</v>
      </c>
      <c r="Q3179" s="2">
        <v>3</v>
      </c>
      <c r="R3179" s="2">
        <v>2773</v>
      </c>
    </row>
    <row r="3180" spans="14:18" ht="15.75" thickBot="1" x14ac:dyDescent="0.3">
      <c r="N3180" s="25" t="s">
        <v>54</v>
      </c>
      <c r="O3180" s="14" t="s">
        <v>4085</v>
      </c>
      <c r="P3180" s="15" t="s">
        <v>4133</v>
      </c>
      <c r="Q3180" s="2">
        <v>2</v>
      </c>
      <c r="R3180" s="2">
        <v>2774</v>
      </c>
    </row>
    <row r="3181" spans="14:18" ht="15.75" thickBot="1" x14ac:dyDescent="0.3">
      <c r="N3181" s="25" t="s">
        <v>54</v>
      </c>
      <c r="O3181" s="14" t="s">
        <v>4085</v>
      </c>
      <c r="P3181" s="15" t="s">
        <v>4134</v>
      </c>
      <c r="Q3181" s="2">
        <v>2</v>
      </c>
      <c r="R3181" s="2">
        <v>2777</v>
      </c>
    </row>
    <row r="3182" spans="14:18" ht="15.75" thickBot="1" x14ac:dyDescent="0.3">
      <c r="N3182" s="25" t="s">
        <v>54</v>
      </c>
      <c r="O3182" s="14" t="s">
        <v>4085</v>
      </c>
      <c r="P3182" s="15" t="s">
        <v>4135</v>
      </c>
      <c r="Q3182" s="2">
        <v>3</v>
      </c>
      <c r="R3182" s="2">
        <v>2776</v>
      </c>
    </row>
    <row r="3183" spans="14:18" ht="15.75" thickBot="1" x14ac:dyDescent="0.3">
      <c r="N3183" s="25" t="s">
        <v>54</v>
      </c>
      <c r="O3183" s="14" t="s">
        <v>4085</v>
      </c>
      <c r="P3183" s="15" t="s">
        <v>4136</v>
      </c>
      <c r="Q3183" s="2">
        <v>1</v>
      </c>
      <c r="R3183" s="2">
        <v>2768</v>
      </c>
    </row>
    <row r="3184" spans="14:18" ht="15.75" thickBot="1" x14ac:dyDescent="0.3">
      <c r="N3184" s="25" t="s">
        <v>54</v>
      </c>
      <c r="O3184" s="14" t="s">
        <v>4085</v>
      </c>
      <c r="P3184" s="15" t="s">
        <v>4137</v>
      </c>
      <c r="Q3184" s="2">
        <v>2</v>
      </c>
      <c r="R3184" s="2">
        <v>2846</v>
      </c>
    </row>
    <row r="3185" spans="14:18" ht="15.75" thickBot="1" x14ac:dyDescent="0.3">
      <c r="N3185" s="25" t="s">
        <v>54</v>
      </c>
      <c r="O3185" s="14" t="s">
        <v>4085</v>
      </c>
      <c r="P3185" s="15" t="s">
        <v>4138</v>
      </c>
      <c r="Q3185" s="2">
        <v>4</v>
      </c>
      <c r="R3185" s="2">
        <v>2823</v>
      </c>
    </row>
    <row r="3186" spans="14:18" ht="15.75" thickBot="1" x14ac:dyDescent="0.3">
      <c r="N3186" s="25" t="s">
        <v>54</v>
      </c>
      <c r="O3186" s="14" t="s">
        <v>4085</v>
      </c>
      <c r="P3186" s="15" t="s">
        <v>4139</v>
      </c>
      <c r="Q3186" s="2">
        <v>3</v>
      </c>
      <c r="R3186" s="2">
        <v>2703</v>
      </c>
    </row>
    <row r="3187" spans="14:18" ht="15.75" thickBot="1" x14ac:dyDescent="0.3">
      <c r="N3187" s="25" t="s">
        <v>54</v>
      </c>
      <c r="O3187" s="14" t="s">
        <v>4085</v>
      </c>
      <c r="P3187" s="15" t="s">
        <v>4140</v>
      </c>
      <c r="Q3187" s="2">
        <v>1</v>
      </c>
      <c r="R3187" s="2">
        <v>2849</v>
      </c>
    </row>
    <row r="3188" spans="14:18" ht="15.75" thickBot="1" x14ac:dyDescent="0.3">
      <c r="N3188" s="25" t="s">
        <v>54</v>
      </c>
      <c r="O3188" s="14" t="s">
        <v>4085</v>
      </c>
      <c r="P3188" s="15" t="s">
        <v>4141</v>
      </c>
      <c r="Q3188" s="2">
        <v>3</v>
      </c>
      <c r="R3188" s="2">
        <v>2749</v>
      </c>
    </row>
    <row r="3189" spans="14:18" ht="15.75" thickBot="1" x14ac:dyDescent="0.3">
      <c r="N3189" s="25" t="s">
        <v>54</v>
      </c>
      <c r="O3189" s="14" t="s">
        <v>4085</v>
      </c>
      <c r="P3189" s="15" t="s">
        <v>4142</v>
      </c>
      <c r="Q3189" s="2">
        <v>1</v>
      </c>
      <c r="R3189" s="2">
        <v>2751</v>
      </c>
    </row>
    <row r="3190" spans="14:18" ht="15.75" thickBot="1" x14ac:dyDescent="0.3">
      <c r="N3190" s="25" t="s">
        <v>54</v>
      </c>
      <c r="O3190" s="14" t="s">
        <v>4085</v>
      </c>
      <c r="P3190" s="15" t="s">
        <v>4143</v>
      </c>
      <c r="Q3190" s="2">
        <v>1</v>
      </c>
      <c r="R3190" s="2">
        <v>2841</v>
      </c>
    </row>
    <row r="3191" spans="14:18" ht="15.75" thickBot="1" x14ac:dyDescent="0.3">
      <c r="N3191" s="25" t="s">
        <v>54</v>
      </c>
      <c r="O3191" s="14" t="s">
        <v>4085</v>
      </c>
      <c r="P3191" s="15" t="s">
        <v>4144</v>
      </c>
      <c r="Q3191" s="2">
        <v>4</v>
      </c>
      <c r="R3191" s="2">
        <v>2852</v>
      </c>
    </row>
    <row r="3192" spans="14:18" ht="15.75" thickBot="1" x14ac:dyDescent="0.3">
      <c r="N3192" s="25" t="s">
        <v>54</v>
      </c>
      <c r="O3192" s="14" t="s">
        <v>4085</v>
      </c>
      <c r="P3192" s="15" t="s">
        <v>4145</v>
      </c>
      <c r="Q3192" s="2">
        <v>1</v>
      </c>
      <c r="R3192" s="2">
        <v>2853</v>
      </c>
    </row>
    <row r="3193" spans="14:18" ht="15.75" thickBot="1" x14ac:dyDescent="0.3">
      <c r="N3193" s="25" t="s">
        <v>54</v>
      </c>
      <c r="O3193" s="14" t="s">
        <v>4085</v>
      </c>
      <c r="P3193" s="15" t="s">
        <v>4146</v>
      </c>
      <c r="Q3193" s="2">
        <v>2</v>
      </c>
      <c r="R3193" s="2">
        <v>2854</v>
      </c>
    </row>
    <row r="3194" spans="14:18" ht="15.75" thickBot="1" x14ac:dyDescent="0.3">
      <c r="N3194" s="25" t="s">
        <v>54</v>
      </c>
      <c r="O3194" s="14" t="s">
        <v>4085</v>
      </c>
      <c r="P3194" s="15" t="s">
        <v>4147</v>
      </c>
      <c r="Q3194" s="2">
        <v>4</v>
      </c>
      <c r="R3194" s="2">
        <v>2886</v>
      </c>
    </row>
    <row r="3195" spans="14:18" ht="15.75" thickBot="1" x14ac:dyDescent="0.3">
      <c r="N3195" s="25" t="s">
        <v>54</v>
      </c>
      <c r="O3195" s="14" t="s">
        <v>4085</v>
      </c>
      <c r="P3195" s="15" t="s">
        <v>4148</v>
      </c>
      <c r="Q3195" s="2">
        <v>4</v>
      </c>
      <c r="R3195" s="2">
        <v>2781</v>
      </c>
    </row>
    <row r="3196" spans="14:18" ht="15.75" thickBot="1" x14ac:dyDescent="0.3">
      <c r="N3196" s="25" t="s">
        <v>54</v>
      </c>
      <c r="O3196" s="14" t="s">
        <v>4085</v>
      </c>
      <c r="P3196" s="15" t="s">
        <v>4149</v>
      </c>
      <c r="Q3196" s="2">
        <v>2</v>
      </c>
      <c r="R3196" s="2">
        <v>2860</v>
      </c>
    </row>
    <row r="3197" spans="14:18" ht="15.75" thickBot="1" x14ac:dyDescent="0.3">
      <c r="N3197" s="25" t="s">
        <v>54</v>
      </c>
      <c r="O3197" s="14" t="s">
        <v>4085</v>
      </c>
      <c r="P3197" s="15" t="s">
        <v>4150</v>
      </c>
      <c r="Q3197" s="2">
        <v>2</v>
      </c>
      <c r="R3197" s="2">
        <v>2785</v>
      </c>
    </row>
    <row r="3198" spans="14:18" ht="15.75" thickBot="1" x14ac:dyDescent="0.3">
      <c r="N3198" s="25" t="s">
        <v>54</v>
      </c>
      <c r="O3198" s="14" t="s">
        <v>4085</v>
      </c>
      <c r="P3198" s="15" t="s">
        <v>4151</v>
      </c>
      <c r="Q3198" s="2">
        <v>4</v>
      </c>
      <c r="R3198" s="2">
        <v>2856</v>
      </c>
    </row>
    <row r="3199" spans="14:18" ht="15.75" thickBot="1" x14ac:dyDescent="0.3">
      <c r="N3199" s="25" t="s">
        <v>54</v>
      </c>
      <c r="O3199" s="14" t="s">
        <v>4085</v>
      </c>
      <c r="P3199" s="15" t="s">
        <v>4152</v>
      </c>
      <c r="Q3199" s="2">
        <v>4</v>
      </c>
      <c r="R3199" s="2">
        <v>2863</v>
      </c>
    </row>
    <row r="3200" spans="14:18" ht="15.75" thickBot="1" x14ac:dyDescent="0.3">
      <c r="N3200" s="25" t="s">
        <v>54</v>
      </c>
      <c r="O3200" s="14" t="s">
        <v>4085</v>
      </c>
      <c r="P3200" s="15" t="s">
        <v>4153</v>
      </c>
      <c r="Q3200" s="2">
        <v>2</v>
      </c>
      <c r="R3200" s="2">
        <v>5013</v>
      </c>
    </row>
    <row r="3201" spans="14:18" ht="15.75" thickBot="1" x14ac:dyDescent="0.3">
      <c r="N3201" s="25" t="s">
        <v>54</v>
      </c>
      <c r="O3201" s="14" t="s">
        <v>4085</v>
      </c>
      <c r="P3201" s="15" t="s">
        <v>4154</v>
      </c>
      <c r="Q3201" s="2">
        <v>4</v>
      </c>
      <c r="R3201" s="2">
        <v>2872</v>
      </c>
    </row>
    <row r="3202" spans="14:18" ht="15.75" thickBot="1" x14ac:dyDescent="0.3">
      <c r="N3202" s="25" t="s">
        <v>54</v>
      </c>
      <c r="O3202" s="14" t="s">
        <v>4085</v>
      </c>
      <c r="P3202" s="15" t="s">
        <v>4155</v>
      </c>
      <c r="Q3202" s="2">
        <v>1</v>
      </c>
      <c r="R3202" s="2">
        <v>2871</v>
      </c>
    </row>
    <row r="3203" spans="14:18" ht="15.75" thickBot="1" x14ac:dyDescent="0.3">
      <c r="N3203" s="25" t="s">
        <v>54</v>
      </c>
      <c r="O3203" s="14" t="s">
        <v>4085</v>
      </c>
      <c r="P3203" s="15" t="s">
        <v>4156</v>
      </c>
      <c r="Q3203" s="2">
        <v>4</v>
      </c>
      <c r="R3203" s="2">
        <v>2865</v>
      </c>
    </row>
    <row r="3204" spans="14:18" ht="15.75" thickBot="1" x14ac:dyDescent="0.3">
      <c r="N3204" s="25" t="s">
        <v>54</v>
      </c>
      <c r="O3204" s="14" t="s">
        <v>4085</v>
      </c>
      <c r="P3204" s="15" t="s">
        <v>4157</v>
      </c>
      <c r="Q3204" s="2">
        <v>2</v>
      </c>
      <c r="R3204" s="2">
        <v>5012</v>
      </c>
    </row>
    <row r="3205" spans="14:18" ht="15.75" thickBot="1" x14ac:dyDescent="0.3">
      <c r="N3205" s="25" t="s">
        <v>54</v>
      </c>
      <c r="O3205" s="14" t="s">
        <v>4085</v>
      </c>
      <c r="P3205" s="15" t="s">
        <v>4158</v>
      </c>
      <c r="Q3205" s="2">
        <v>1</v>
      </c>
      <c r="R3205" s="2">
        <v>2782</v>
      </c>
    </row>
    <row r="3206" spans="14:18" ht="15.75" thickBot="1" x14ac:dyDescent="0.3">
      <c r="N3206" s="25" t="s">
        <v>54</v>
      </c>
      <c r="O3206" s="14" t="s">
        <v>4085</v>
      </c>
      <c r="P3206" s="15" t="s">
        <v>4159</v>
      </c>
      <c r="Q3206" s="2">
        <v>2</v>
      </c>
      <c r="R3206" s="2">
        <v>2783</v>
      </c>
    </row>
    <row r="3207" spans="14:18" ht="15.75" thickBot="1" x14ac:dyDescent="0.3">
      <c r="N3207" s="25" t="s">
        <v>54</v>
      </c>
      <c r="O3207" s="14" t="s">
        <v>4085</v>
      </c>
      <c r="P3207" s="15" t="s">
        <v>4160</v>
      </c>
      <c r="Q3207" s="2">
        <v>2</v>
      </c>
      <c r="R3207" s="2">
        <v>6556</v>
      </c>
    </row>
    <row r="3208" spans="14:18" ht="15.75" thickBot="1" x14ac:dyDescent="0.3">
      <c r="N3208" s="25" t="s">
        <v>54</v>
      </c>
      <c r="O3208" s="14" t="s">
        <v>4085</v>
      </c>
      <c r="P3208" s="15" t="s">
        <v>4161</v>
      </c>
      <c r="Q3208" s="2">
        <v>2</v>
      </c>
      <c r="R3208" s="2">
        <v>2705</v>
      </c>
    </row>
    <row r="3209" spans="14:18" ht="15.75" thickBot="1" x14ac:dyDescent="0.3">
      <c r="N3209" s="25" t="s">
        <v>54</v>
      </c>
      <c r="O3209" s="14" t="s">
        <v>4085</v>
      </c>
      <c r="P3209" s="15" t="s">
        <v>4162</v>
      </c>
      <c r="Q3209" s="2">
        <v>2</v>
      </c>
      <c r="R3209" s="2">
        <v>2786</v>
      </c>
    </row>
    <row r="3210" spans="14:18" ht="15.75" thickBot="1" x14ac:dyDescent="0.3">
      <c r="N3210" s="25" t="s">
        <v>54</v>
      </c>
      <c r="O3210" s="14" t="s">
        <v>4085</v>
      </c>
      <c r="P3210" s="15" t="s">
        <v>4163</v>
      </c>
      <c r="Q3210" s="2">
        <v>4</v>
      </c>
      <c r="R3210" s="2">
        <v>2762</v>
      </c>
    </row>
    <row r="3211" spans="14:18" ht="15.75" thickBot="1" x14ac:dyDescent="0.3">
      <c r="N3211" s="25" t="s">
        <v>54</v>
      </c>
      <c r="O3211" s="14" t="s">
        <v>4085</v>
      </c>
      <c r="P3211" s="15" t="s">
        <v>4164</v>
      </c>
      <c r="Q3211" s="2">
        <v>2</v>
      </c>
      <c r="R3211" s="2">
        <v>2815</v>
      </c>
    </row>
    <row r="3212" spans="14:18" ht="15.75" thickBot="1" x14ac:dyDescent="0.3">
      <c r="N3212" s="25" t="s">
        <v>54</v>
      </c>
      <c r="O3212" s="14" t="s">
        <v>4085</v>
      </c>
      <c r="P3212" s="15" t="s">
        <v>4165</v>
      </c>
      <c r="Q3212" s="2">
        <v>2</v>
      </c>
      <c r="R3212" s="2">
        <v>5851</v>
      </c>
    </row>
    <row r="3213" spans="14:18" ht="15.75" thickBot="1" x14ac:dyDescent="0.3">
      <c r="N3213" s="25" t="s">
        <v>54</v>
      </c>
      <c r="O3213" s="14" t="s">
        <v>4085</v>
      </c>
      <c r="P3213" s="15" t="s">
        <v>4166</v>
      </c>
      <c r="Q3213" s="2">
        <v>3</v>
      </c>
      <c r="R3213" s="2">
        <v>5165</v>
      </c>
    </row>
    <row r="3214" spans="14:18" ht="15.75" thickBot="1" x14ac:dyDescent="0.3">
      <c r="N3214" s="25" t="s">
        <v>54</v>
      </c>
      <c r="O3214" s="14" t="s">
        <v>4085</v>
      </c>
      <c r="P3214" s="15" t="s">
        <v>4167</v>
      </c>
      <c r="Q3214" s="2">
        <v>1</v>
      </c>
      <c r="R3214" s="2">
        <v>6568</v>
      </c>
    </row>
    <row r="3215" spans="14:18" ht="15.75" thickBot="1" x14ac:dyDescent="0.3">
      <c r="N3215" s="25" t="s">
        <v>54</v>
      </c>
      <c r="O3215" s="14" t="s">
        <v>4085</v>
      </c>
      <c r="P3215" s="15" t="s">
        <v>4168</v>
      </c>
      <c r="Q3215" s="2">
        <v>2</v>
      </c>
      <c r="R3215" s="2">
        <v>6959</v>
      </c>
    </row>
    <row r="3216" spans="14:18" ht="15.75" thickBot="1" x14ac:dyDescent="0.3">
      <c r="N3216" s="25" t="s">
        <v>54</v>
      </c>
      <c r="O3216" s="14" t="s">
        <v>4085</v>
      </c>
      <c r="P3216" s="15" t="s">
        <v>4169</v>
      </c>
      <c r="Q3216" s="2">
        <v>1</v>
      </c>
      <c r="R3216" s="2">
        <v>6770</v>
      </c>
    </row>
    <row r="3217" spans="14:18" ht="15.75" thickBot="1" x14ac:dyDescent="0.3">
      <c r="N3217" s="25" t="s">
        <v>54</v>
      </c>
      <c r="O3217" s="14" t="s">
        <v>4085</v>
      </c>
      <c r="P3217" s="15" t="s">
        <v>4170</v>
      </c>
      <c r="Q3217" s="2">
        <v>4</v>
      </c>
      <c r="R3217" s="2">
        <v>6812</v>
      </c>
    </row>
    <row r="3218" spans="14:18" ht="15.75" thickBot="1" x14ac:dyDescent="0.3">
      <c r="N3218" s="25" t="s">
        <v>54</v>
      </c>
      <c r="O3218" s="14" t="s">
        <v>4171</v>
      </c>
      <c r="P3218" s="15" t="s">
        <v>4172</v>
      </c>
      <c r="Q3218" s="2">
        <v>2</v>
      </c>
      <c r="R3218" s="2">
        <v>6382</v>
      </c>
    </row>
    <row r="3219" spans="14:18" ht="15.75" thickBot="1" x14ac:dyDescent="0.3">
      <c r="N3219" s="25" t="s">
        <v>54</v>
      </c>
      <c r="O3219" s="14" t="s">
        <v>4171</v>
      </c>
      <c r="P3219" s="15" t="s">
        <v>4173</v>
      </c>
      <c r="Q3219" s="2">
        <v>2</v>
      </c>
      <c r="R3219" s="2">
        <v>6532</v>
      </c>
    </row>
    <row r="3220" spans="14:18" ht="15.75" thickBot="1" x14ac:dyDescent="0.3">
      <c r="N3220" s="25" t="s">
        <v>54</v>
      </c>
      <c r="O3220" s="14" t="s">
        <v>4171</v>
      </c>
      <c r="P3220" s="15" t="s">
        <v>4174</v>
      </c>
      <c r="Q3220" s="2">
        <v>8</v>
      </c>
      <c r="R3220" s="2">
        <v>4168</v>
      </c>
    </row>
    <row r="3221" spans="14:18" ht="15.75" thickBot="1" x14ac:dyDescent="0.3">
      <c r="N3221" s="25" t="s">
        <v>54</v>
      </c>
      <c r="O3221" s="14" t="s">
        <v>4171</v>
      </c>
      <c r="P3221" s="15" t="s">
        <v>4175</v>
      </c>
      <c r="Q3221" s="2">
        <v>5</v>
      </c>
      <c r="R3221" s="2">
        <v>4169</v>
      </c>
    </row>
    <row r="3222" spans="14:18" ht="15.75" thickBot="1" x14ac:dyDescent="0.3">
      <c r="N3222" s="25" t="s">
        <v>54</v>
      </c>
      <c r="O3222" s="14" t="s">
        <v>4171</v>
      </c>
      <c r="P3222" s="15" t="s">
        <v>4176</v>
      </c>
      <c r="Q3222" s="2">
        <v>7</v>
      </c>
      <c r="R3222" s="2">
        <v>4167</v>
      </c>
    </row>
    <row r="3223" spans="14:18" ht="15.75" thickBot="1" x14ac:dyDescent="0.3">
      <c r="N3223" s="25" t="s">
        <v>54</v>
      </c>
      <c r="O3223" s="14" t="s">
        <v>4171</v>
      </c>
      <c r="P3223" s="15" t="s">
        <v>4177</v>
      </c>
      <c r="Q3223" s="2">
        <v>7</v>
      </c>
      <c r="R3223" s="2">
        <v>5381</v>
      </c>
    </row>
    <row r="3224" spans="14:18" ht="15.75" thickBot="1" x14ac:dyDescent="0.3">
      <c r="N3224" s="25" t="s">
        <v>54</v>
      </c>
      <c r="O3224" s="14" t="s">
        <v>4171</v>
      </c>
      <c r="P3224" s="15" t="s">
        <v>4178</v>
      </c>
      <c r="Q3224" s="2">
        <v>3</v>
      </c>
      <c r="R3224" s="2">
        <v>4166</v>
      </c>
    </row>
    <row r="3225" spans="14:18" ht="15.75" thickBot="1" x14ac:dyDescent="0.3">
      <c r="N3225" s="25" t="s">
        <v>54</v>
      </c>
      <c r="O3225" s="14" t="s">
        <v>4171</v>
      </c>
      <c r="P3225" s="15" t="s">
        <v>4179</v>
      </c>
      <c r="Q3225" s="2">
        <v>3</v>
      </c>
      <c r="R3225" s="2">
        <v>4409</v>
      </c>
    </row>
    <row r="3226" spans="14:18" ht="15.75" thickBot="1" x14ac:dyDescent="0.3">
      <c r="N3226" s="25" t="s">
        <v>54</v>
      </c>
      <c r="O3226" s="14" t="s">
        <v>4171</v>
      </c>
      <c r="P3226" s="15" t="s">
        <v>4180</v>
      </c>
      <c r="Q3226" s="2">
        <v>3</v>
      </c>
      <c r="R3226" s="2">
        <v>5448</v>
      </c>
    </row>
    <row r="3227" spans="14:18" ht="15.75" thickBot="1" x14ac:dyDescent="0.3">
      <c r="N3227" s="25" t="s">
        <v>54</v>
      </c>
      <c r="O3227" s="14" t="s">
        <v>4171</v>
      </c>
      <c r="P3227" s="15" t="s">
        <v>4181</v>
      </c>
      <c r="Q3227" s="2">
        <v>10</v>
      </c>
      <c r="R3227" s="2">
        <v>5888</v>
      </c>
    </row>
    <row r="3228" spans="14:18" ht="15.75" thickBot="1" x14ac:dyDescent="0.3">
      <c r="N3228" s="25" t="s">
        <v>54</v>
      </c>
      <c r="O3228" s="14" t="s">
        <v>4171</v>
      </c>
      <c r="P3228" s="15" t="s">
        <v>4182</v>
      </c>
      <c r="Q3228" s="2">
        <v>8</v>
      </c>
      <c r="R3228" s="2">
        <v>6516</v>
      </c>
    </row>
    <row r="3229" spans="14:18" ht="15.75" thickBot="1" x14ac:dyDescent="0.3">
      <c r="N3229" s="25" t="s">
        <v>54</v>
      </c>
      <c r="O3229" s="14" t="s">
        <v>4171</v>
      </c>
      <c r="P3229" s="15" t="s">
        <v>4183</v>
      </c>
      <c r="Q3229" s="2">
        <v>1</v>
      </c>
      <c r="R3229" s="2">
        <v>6248</v>
      </c>
    </row>
    <row r="3230" spans="14:18" ht="15.75" thickBot="1" x14ac:dyDescent="0.3">
      <c r="N3230" s="25" t="s">
        <v>54</v>
      </c>
      <c r="O3230" s="14" t="s">
        <v>4171</v>
      </c>
      <c r="P3230" s="15" t="s">
        <v>4184</v>
      </c>
      <c r="Q3230" s="2">
        <v>1</v>
      </c>
      <c r="R3230" s="2">
        <v>6248</v>
      </c>
    </row>
    <row r="3231" spans="14:18" ht="15.75" thickBot="1" x14ac:dyDescent="0.3">
      <c r="N3231" s="25" t="s">
        <v>54</v>
      </c>
      <c r="O3231" s="14" t="s">
        <v>4171</v>
      </c>
      <c r="P3231" s="15" t="s">
        <v>4185</v>
      </c>
      <c r="Q3231" s="2">
        <v>1</v>
      </c>
      <c r="R3231" s="2">
        <v>4402</v>
      </c>
    </row>
    <row r="3232" spans="14:18" ht="15.75" thickBot="1" x14ac:dyDescent="0.3">
      <c r="N3232" s="25" t="s">
        <v>54</v>
      </c>
      <c r="O3232" s="14" t="s">
        <v>4171</v>
      </c>
      <c r="P3232" s="15" t="s">
        <v>4186</v>
      </c>
      <c r="Q3232" s="2">
        <v>1</v>
      </c>
      <c r="R3232" s="2">
        <v>1028</v>
      </c>
    </row>
    <row r="3233" spans="14:18" ht="15.75" thickBot="1" x14ac:dyDescent="0.3">
      <c r="N3233" s="25" t="s">
        <v>54</v>
      </c>
      <c r="O3233" s="14" t="s">
        <v>4171</v>
      </c>
      <c r="P3233" s="15" t="s">
        <v>4187</v>
      </c>
      <c r="Q3233" s="2">
        <v>7</v>
      </c>
      <c r="R3233" s="2">
        <v>724</v>
      </c>
    </row>
    <row r="3234" spans="14:18" ht="15.75" thickBot="1" x14ac:dyDescent="0.3">
      <c r="N3234" s="25" t="s">
        <v>54</v>
      </c>
      <c r="O3234" s="14" t="s">
        <v>4171</v>
      </c>
      <c r="P3234" s="15" t="s">
        <v>4188</v>
      </c>
      <c r="Q3234" s="2">
        <v>4</v>
      </c>
      <c r="R3234" s="2">
        <v>1064</v>
      </c>
    </row>
    <row r="3235" spans="14:18" ht="15.75" thickBot="1" x14ac:dyDescent="0.3">
      <c r="N3235" s="25" t="s">
        <v>54</v>
      </c>
      <c r="O3235" s="14" t="s">
        <v>4171</v>
      </c>
      <c r="P3235" s="15" t="s">
        <v>4189</v>
      </c>
      <c r="Q3235" s="2">
        <v>8</v>
      </c>
      <c r="R3235" s="2">
        <v>952</v>
      </c>
    </row>
    <row r="3236" spans="14:18" ht="15.75" thickBot="1" x14ac:dyDescent="0.3">
      <c r="N3236" s="25" t="s">
        <v>54</v>
      </c>
      <c r="O3236" s="14" t="s">
        <v>4171</v>
      </c>
      <c r="P3236" s="15" t="s">
        <v>4190</v>
      </c>
      <c r="Q3236" s="2">
        <v>6</v>
      </c>
      <c r="R3236" s="2">
        <v>6557</v>
      </c>
    </row>
    <row r="3237" spans="14:18" ht="15.75" thickBot="1" x14ac:dyDescent="0.3">
      <c r="N3237" s="25" t="s">
        <v>54</v>
      </c>
      <c r="O3237" s="14" t="s">
        <v>4171</v>
      </c>
      <c r="P3237" s="15" t="s">
        <v>4191</v>
      </c>
      <c r="Q3237" s="2">
        <v>7</v>
      </c>
      <c r="R3237" s="2">
        <v>758</v>
      </c>
    </row>
    <row r="3238" spans="14:18" ht="15.75" thickBot="1" x14ac:dyDescent="0.3">
      <c r="N3238" s="25" t="s">
        <v>54</v>
      </c>
      <c r="O3238" s="14" t="s">
        <v>4171</v>
      </c>
      <c r="P3238" s="15" t="s">
        <v>4192</v>
      </c>
      <c r="Q3238" s="2">
        <v>6</v>
      </c>
      <c r="R3238" s="2">
        <v>986</v>
      </c>
    </row>
    <row r="3239" spans="14:18" ht="15.75" thickBot="1" x14ac:dyDescent="0.3">
      <c r="N3239" s="25" t="s">
        <v>54</v>
      </c>
      <c r="O3239" s="14" t="s">
        <v>4171</v>
      </c>
      <c r="P3239" s="15" t="s">
        <v>4193</v>
      </c>
      <c r="Q3239" s="2">
        <v>10</v>
      </c>
      <c r="R3239" s="2">
        <v>836</v>
      </c>
    </row>
    <row r="3240" spans="14:18" ht="15.75" thickBot="1" x14ac:dyDescent="0.3">
      <c r="N3240" s="25" t="s">
        <v>54</v>
      </c>
      <c r="O3240" s="14" t="s">
        <v>4171</v>
      </c>
      <c r="P3240" s="15" t="s">
        <v>4194</v>
      </c>
      <c r="Q3240" s="2">
        <v>8</v>
      </c>
      <c r="R3240" s="2">
        <v>771</v>
      </c>
    </row>
    <row r="3241" spans="14:18" ht="15.75" thickBot="1" x14ac:dyDescent="0.3">
      <c r="N3241" s="25" t="s">
        <v>54</v>
      </c>
      <c r="O3241" s="14" t="s">
        <v>4171</v>
      </c>
      <c r="P3241" s="15" t="s">
        <v>4195</v>
      </c>
      <c r="Q3241" s="2">
        <v>4</v>
      </c>
      <c r="R3241" s="2">
        <v>774</v>
      </c>
    </row>
    <row r="3242" spans="14:18" ht="15.75" thickBot="1" x14ac:dyDescent="0.3">
      <c r="N3242" s="25" t="s">
        <v>54</v>
      </c>
      <c r="O3242" s="14" t="s">
        <v>4171</v>
      </c>
      <c r="P3242" s="15" t="s">
        <v>4196</v>
      </c>
      <c r="Q3242" s="2">
        <v>8</v>
      </c>
      <c r="R3242" s="2">
        <v>1069</v>
      </c>
    </row>
    <row r="3243" spans="14:18" ht="15.75" thickBot="1" x14ac:dyDescent="0.3">
      <c r="N3243" s="25" t="s">
        <v>54</v>
      </c>
      <c r="O3243" s="14" t="s">
        <v>4171</v>
      </c>
      <c r="P3243" s="15" t="s">
        <v>4197</v>
      </c>
      <c r="Q3243" s="2">
        <v>2</v>
      </c>
      <c r="R3243" s="2">
        <v>800</v>
      </c>
    </row>
    <row r="3244" spans="14:18" ht="15.75" thickBot="1" x14ac:dyDescent="0.3">
      <c r="N3244" s="25" t="s">
        <v>54</v>
      </c>
      <c r="O3244" s="14" t="s">
        <v>4171</v>
      </c>
      <c r="P3244" s="15" t="s">
        <v>4198</v>
      </c>
      <c r="Q3244" s="2">
        <v>5</v>
      </c>
      <c r="R3244" s="2">
        <v>783</v>
      </c>
    </row>
    <row r="3245" spans="14:18" ht="15.75" thickBot="1" x14ac:dyDescent="0.3">
      <c r="N3245" s="25" t="s">
        <v>54</v>
      </c>
      <c r="O3245" s="14" t="s">
        <v>4171</v>
      </c>
      <c r="P3245" s="15" t="s">
        <v>4199</v>
      </c>
      <c r="Q3245" s="2">
        <v>7</v>
      </c>
      <c r="R3245" s="2">
        <v>1073</v>
      </c>
    </row>
    <row r="3246" spans="14:18" ht="15.75" thickBot="1" x14ac:dyDescent="0.3">
      <c r="N3246" s="25" t="s">
        <v>54</v>
      </c>
      <c r="O3246" s="14" t="s">
        <v>4171</v>
      </c>
      <c r="P3246" s="15" t="s">
        <v>4200</v>
      </c>
      <c r="Q3246" s="2">
        <v>2</v>
      </c>
      <c r="R3246" s="2">
        <v>1076</v>
      </c>
    </row>
    <row r="3247" spans="14:18" ht="15.75" thickBot="1" x14ac:dyDescent="0.3">
      <c r="N3247" s="25" t="s">
        <v>54</v>
      </c>
      <c r="O3247" s="14" t="s">
        <v>4171</v>
      </c>
      <c r="P3247" s="15" t="s">
        <v>4201</v>
      </c>
      <c r="Q3247" s="2">
        <v>2</v>
      </c>
      <c r="R3247" s="2">
        <v>793</v>
      </c>
    </row>
    <row r="3248" spans="14:18" ht="15.75" thickBot="1" x14ac:dyDescent="0.3">
      <c r="N3248" s="25" t="s">
        <v>54</v>
      </c>
      <c r="O3248" s="14" t="s">
        <v>4171</v>
      </c>
      <c r="P3248" s="15" t="s">
        <v>4202</v>
      </c>
      <c r="Q3248" s="2">
        <v>2</v>
      </c>
      <c r="R3248" s="2">
        <v>792</v>
      </c>
    </row>
    <row r="3249" spans="14:18" ht="15.75" thickBot="1" x14ac:dyDescent="0.3">
      <c r="N3249" s="25" t="s">
        <v>54</v>
      </c>
      <c r="O3249" s="14" t="s">
        <v>4171</v>
      </c>
      <c r="P3249" s="15" t="s">
        <v>4203</v>
      </c>
      <c r="Q3249" s="2">
        <v>5</v>
      </c>
      <c r="R3249" s="2">
        <v>799</v>
      </c>
    </row>
    <row r="3250" spans="14:18" ht="15.75" thickBot="1" x14ac:dyDescent="0.3">
      <c r="N3250" s="25" t="s">
        <v>54</v>
      </c>
      <c r="O3250" s="14" t="s">
        <v>4171</v>
      </c>
      <c r="P3250" s="15" t="s">
        <v>4204</v>
      </c>
      <c r="Q3250" s="2">
        <v>4</v>
      </c>
      <c r="R3250" s="2">
        <v>875</v>
      </c>
    </row>
    <row r="3251" spans="14:18" ht="15.75" thickBot="1" x14ac:dyDescent="0.3">
      <c r="N3251" s="25" t="s">
        <v>54</v>
      </c>
      <c r="O3251" s="14" t="s">
        <v>4171</v>
      </c>
      <c r="P3251" s="15" t="s">
        <v>4205</v>
      </c>
      <c r="Q3251" s="2">
        <v>5</v>
      </c>
      <c r="R3251" s="2">
        <v>807</v>
      </c>
    </row>
    <row r="3252" spans="14:18" ht="15.75" thickBot="1" x14ac:dyDescent="0.3">
      <c r="N3252" s="25" t="s">
        <v>54</v>
      </c>
      <c r="O3252" s="14" t="s">
        <v>4171</v>
      </c>
      <c r="P3252" s="15" t="s">
        <v>4206</v>
      </c>
      <c r="Q3252" s="2">
        <v>8</v>
      </c>
      <c r="R3252" s="2">
        <v>809</v>
      </c>
    </row>
    <row r="3253" spans="14:18" ht="15.75" thickBot="1" x14ac:dyDescent="0.3">
      <c r="N3253" s="25" t="s">
        <v>54</v>
      </c>
      <c r="O3253" s="14" t="s">
        <v>4171</v>
      </c>
      <c r="P3253" s="15" t="s">
        <v>4207</v>
      </c>
      <c r="Q3253" s="2">
        <v>4</v>
      </c>
      <c r="R3253" s="2">
        <v>1045</v>
      </c>
    </row>
    <row r="3254" spans="14:18" ht="15.75" thickBot="1" x14ac:dyDescent="0.3">
      <c r="N3254" s="25" t="s">
        <v>54</v>
      </c>
      <c r="O3254" s="14" t="s">
        <v>4171</v>
      </c>
      <c r="P3254" s="15" t="s">
        <v>4208</v>
      </c>
      <c r="Q3254" s="2">
        <v>10</v>
      </c>
      <c r="R3254" s="2">
        <v>4407</v>
      </c>
    </row>
    <row r="3255" spans="14:18" ht="15.75" thickBot="1" x14ac:dyDescent="0.3">
      <c r="N3255" s="25" t="s">
        <v>54</v>
      </c>
      <c r="O3255" s="14" t="s">
        <v>4171</v>
      </c>
      <c r="P3255" s="15" t="s">
        <v>4209</v>
      </c>
      <c r="Q3255" s="2">
        <v>10</v>
      </c>
      <c r="R3255" s="2">
        <v>887</v>
      </c>
    </row>
    <row r="3256" spans="14:18" ht="15.75" thickBot="1" x14ac:dyDescent="0.3">
      <c r="N3256" s="25" t="s">
        <v>54</v>
      </c>
      <c r="O3256" s="14" t="s">
        <v>4171</v>
      </c>
      <c r="P3256" s="15" t="s">
        <v>4210</v>
      </c>
      <c r="Q3256" s="2">
        <v>7</v>
      </c>
      <c r="R3256" s="2">
        <v>811</v>
      </c>
    </row>
    <row r="3257" spans="14:18" ht="15.75" thickBot="1" x14ac:dyDescent="0.3">
      <c r="N3257" s="25" t="s">
        <v>54</v>
      </c>
      <c r="O3257" s="14" t="s">
        <v>4171</v>
      </c>
      <c r="P3257" s="15" t="s">
        <v>4211</v>
      </c>
      <c r="Q3257" s="2">
        <v>8</v>
      </c>
      <c r="R3257" s="2">
        <v>786</v>
      </c>
    </row>
    <row r="3258" spans="14:18" ht="15.75" thickBot="1" x14ac:dyDescent="0.3">
      <c r="N3258" s="25" t="s">
        <v>54</v>
      </c>
      <c r="O3258" s="14" t="s">
        <v>4171</v>
      </c>
      <c r="P3258" s="15" t="s">
        <v>4212</v>
      </c>
      <c r="Q3258" s="2">
        <v>10</v>
      </c>
      <c r="R3258" s="2">
        <v>4942</v>
      </c>
    </row>
    <row r="3259" spans="14:18" ht="15.75" thickBot="1" x14ac:dyDescent="0.3">
      <c r="N3259" s="25" t="s">
        <v>54</v>
      </c>
      <c r="O3259" s="14" t="s">
        <v>4171</v>
      </c>
      <c r="P3259" s="15" t="s">
        <v>4213</v>
      </c>
      <c r="Q3259" s="2">
        <v>9</v>
      </c>
      <c r="R3259" s="2">
        <v>744</v>
      </c>
    </row>
    <row r="3260" spans="14:18" ht="15.75" thickBot="1" x14ac:dyDescent="0.3">
      <c r="N3260" s="25" t="s">
        <v>54</v>
      </c>
      <c r="O3260" s="14" t="s">
        <v>4171</v>
      </c>
      <c r="P3260" s="15" t="s">
        <v>4214</v>
      </c>
      <c r="Q3260" s="2">
        <v>3</v>
      </c>
      <c r="R3260" s="2">
        <v>823</v>
      </c>
    </row>
    <row r="3261" spans="14:18" ht="15.75" thickBot="1" x14ac:dyDescent="0.3">
      <c r="N3261" s="25" t="s">
        <v>54</v>
      </c>
      <c r="O3261" s="14" t="s">
        <v>4171</v>
      </c>
      <c r="P3261" s="15" t="s">
        <v>4215</v>
      </c>
      <c r="Q3261" s="2">
        <v>8</v>
      </c>
      <c r="R3261" s="2">
        <v>829</v>
      </c>
    </row>
    <row r="3262" spans="14:18" ht="15.75" thickBot="1" x14ac:dyDescent="0.3">
      <c r="N3262" s="25" t="s">
        <v>54</v>
      </c>
      <c r="O3262" s="14" t="s">
        <v>4171</v>
      </c>
      <c r="P3262" s="15" t="s">
        <v>4216</v>
      </c>
      <c r="Q3262" s="2">
        <v>2</v>
      </c>
      <c r="R3262" s="2">
        <v>830</v>
      </c>
    </row>
    <row r="3263" spans="14:18" ht="15.75" thickBot="1" x14ac:dyDescent="0.3">
      <c r="N3263" s="25" t="s">
        <v>54</v>
      </c>
      <c r="O3263" s="14" t="s">
        <v>4171</v>
      </c>
      <c r="P3263" s="15" t="s">
        <v>4217</v>
      </c>
      <c r="Q3263" s="2">
        <v>4</v>
      </c>
      <c r="R3263" s="2">
        <v>831</v>
      </c>
    </row>
    <row r="3264" spans="14:18" ht="15.75" thickBot="1" x14ac:dyDescent="0.3">
      <c r="N3264" s="25" t="s">
        <v>54</v>
      </c>
      <c r="O3264" s="14" t="s">
        <v>4171</v>
      </c>
      <c r="P3264" s="15" t="s">
        <v>4218</v>
      </c>
      <c r="Q3264" s="2">
        <v>4</v>
      </c>
      <c r="R3264" s="2">
        <v>1024</v>
      </c>
    </row>
    <row r="3265" spans="14:18" ht="15.75" thickBot="1" x14ac:dyDescent="0.3">
      <c r="N3265" s="25" t="s">
        <v>54</v>
      </c>
      <c r="O3265" s="14" t="s">
        <v>4171</v>
      </c>
      <c r="P3265" s="15" t="s">
        <v>4219</v>
      </c>
      <c r="Q3265" s="2">
        <v>1</v>
      </c>
      <c r="R3265" s="2">
        <v>746</v>
      </c>
    </row>
    <row r="3266" spans="14:18" ht="15.75" thickBot="1" x14ac:dyDescent="0.3">
      <c r="N3266" s="25" t="s">
        <v>54</v>
      </c>
      <c r="O3266" s="14" t="s">
        <v>4171</v>
      </c>
      <c r="P3266" s="15" t="s">
        <v>4220</v>
      </c>
      <c r="Q3266" s="2">
        <v>8</v>
      </c>
      <c r="R3266" s="2">
        <v>834</v>
      </c>
    </row>
    <row r="3267" spans="14:18" ht="15.75" thickBot="1" x14ac:dyDescent="0.3">
      <c r="N3267" s="25" t="s">
        <v>54</v>
      </c>
      <c r="O3267" s="14" t="s">
        <v>4171</v>
      </c>
      <c r="P3267" s="15" t="s">
        <v>4221</v>
      </c>
      <c r="Q3267" s="2">
        <v>2</v>
      </c>
      <c r="R3267" s="2">
        <v>837</v>
      </c>
    </row>
    <row r="3268" spans="14:18" ht="15.75" thickBot="1" x14ac:dyDescent="0.3">
      <c r="N3268" s="25" t="s">
        <v>54</v>
      </c>
      <c r="O3268" s="14" t="s">
        <v>4171</v>
      </c>
      <c r="P3268" s="15" t="s">
        <v>4222</v>
      </c>
      <c r="Q3268" s="2">
        <v>6</v>
      </c>
      <c r="R3268" s="2">
        <v>838</v>
      </c>
    </row>
    <row r="3269" spans="14:18" ht="15.75" thickBot="1" x14ac:dyDescent="0.3">
      <c r="N3269" s="25" t="s">
        <v>54</v>
      </c>
      <c r="O3269" s="14" t="s">
        <v>4171</v>
      </c>
      <c r="P3269" s="15" t="s">
        <v>4223</v>
      </c>
      <c r="Q3269" s="2">
        <v>6</v>
      </c>
      <c r="R3269" s="2">
        <v>840</v>
      </c>
    </row>
    <row r="3270" spans="14:18" ht="15.75" thickBot="1" x14ac:dyDescent="0.3">
      <c r="N3270" s="25" t="s">
        <v>54</v>
      </c>
      <c r="O3270" s="14" t="s">
        <v>4171</v>
      </c>
      <c r="P3270" s="15" t="s">
        <v>4224</v>
      </c>
      <c r="Q3270" s="2">
        <v>10</v>
      </c>
      <c r="R3270" s="2">
        <v>841</v>
      </c>
    </row>
    <row r="3271" spans="14:18" ht="15.75" thickBot="1" x14ac:dyDescent="0.3">
      <c r="N3271" s="25" t="s">
        <v>54</v>
      </c>
      <c r="O3271" s="14" t="s">
        <v>4171</v>
      </c>
      <c r="P3271" s="15" t="s">
        <v>4225</v>
      </c>
      <c r="Q3271" s="2">
        <v>1</v>
      </c>
      <c r="R3271" s="2">
        <v>859</v>
      </c>
    </row>
    <row r="3272" spans="14:18" ht="15.75" thickBot="1" x14ac:dyDescent="0.3">
      <c r="N3272" s="25" t="s">
        <v>54</v>
      </c>
      <c r="O3272" s="14" t="s">
        <v>4171</v>
      </c>
      <c r="P3272" s="15" t="s">
        <v>4226</v>
      </c>
      <c r="Q3272" s="2">
        <v>2</v>
      </c>
      <c r="R3272" s="2">
        <v>880</v>
      </c>
    </row>
    <row r="3273" spans="14:18" ht="15.75" thickBot="1" x14ac:dyDescent="0.3">
      <c r="N3273" s="25" t="s">
        <v>54</v>
      </c>
      <c r="O3273" s="14" t="s">
        <v>4171</v>
      </c>
      <c r="P3273" s="15" t="s">
        <v>4227</v>
      </c>
      <c r="Q3273" s="2">
        <v>2</v>
      </c>
      <c r="R3273" s="2">
        <v>898</v>
      </c>
    </row>
    <row r="3274" spans="14:18" ht="15.75" thickBot="1" x14ac:dyDescent="0.3">
      <c r="N3274" s="25" t="s">
        <v>54</v>
      </c>
      <c r="O3274" s="14" t="s">
        <v>4171</v>
      </c>
      <c r="P3274" s="15" t="s">
        <v>4228</v>
      </c>
      <c r="Q3274" s="2">
        <v>2</v>
      </c>
      <c r="R3274" s="2">
        <v>845</v>
      </c>
    </row>
    <row r="3275" spans="14:18" ht="15.75" thickBot="1" x14ac:dyDescent="0.3">
      <c r="N3275" s="25" t="s">
        <v>54</v>
      </c>
      <c r="O3275" s="14" t="s">
        <v>4171</v>
      </c>
      <c r="P3275" s="15" t="s">
        <v>4229</v>
      </c>
      <c r="Q3275" s="2">
        <v>2</v>
      </c>
      <c r="R3275" s="2">
        <v>1062</v>
      </c>
    </row>
    <row r="3276" spans="14:18" ht="15.75" thickBot="1" x14ac:dyDescent="0.3">
      <c r="N3276" s="25" t="s">
        <v>54</v>
      </c>
      <c r="O3276" s="14" t="s">
        <v>4171</v>
      </c>
      <c r="P3276" s="15" t="s">
        <v>4230</v>
      </c>
      <c r="Q3276" s="2">
        <v>3</v>
      </c>
      <c r="R3276" s="2">
        <v>994</v>
      </c>
    </row>
    <row r="3277" spans="14:18" ht="15.75" thickBot="1" x14ac:dyDescent="0.3">
      <c r="N3277" s="25" t="s">
        <v>54</v>
      </c>
      <c r="O3277" s="14" t="s">
        <v>4171</v>
      </c>
      <c r="P3277" s="15" t="s">
        <v>4231</v>
      </c>
      <c r="Q3277" s="2">
        <v>6</v>
      </c>
      <c r="R3277" s="2">
        <v>1046</v>
      </c>
    </row>
    <row r="3278" spans="14:18" ht="15.75" thickBot="1" x14ac:dyDescent="0.3">
      <c r="N3278" s="25" t="s">
        <v>54</v>
      </c>
      <c r="O3278" s="14" t="s">
        <v>4171</v>
      </c>
      <c r="P3278" s="15" t="s">
        <v>4232</v>
      </c>
      <c r="Q3278" s="2">
        <v>8</v>
      </c>
      <c r="R3278" s="2">
        <v>735</v>
      </c>
    </row>
    <row r="3279" spans="14:18" ht="15.75" thickBot="1" x14ac:dyDescent="0.3">
      <c r="N3279" s="25" t="s">
        <v>54</v>
      </c>
      <c r="O3279" s="14" t="s">
        <v>4171</v>
      </c>
      <c r="P3279" s="15" t="s">
        <v>4233</v>
      </c>
      <c r="Q3279" s="2">
        <v>6</v>
      </c>
      <c r="R3279" s="2">
        <v>839</v>
      </c>
    </row>
    <row r="3280" spans="14:18" ht="15.75" thickBot="1" x14ac:dyDescent="0.3">
      <c r="N3280" s="25" t="s">
        <v>54</v>
      </c>
      <c r="O3280" s="14" t="s">
        <v>4171</v>
      </c>
      <c r="P3280" s="15" t="s">
        <v>4234</v>
      </c>
      <c r="Q3280" s="2">
        <v>4</v>
      </c>
      <c r="R3280" s="2">
        <v>848</v>
      </c>
    </row>
    <row r="3281" spans="14:18" ht="15.75" thickBot="1" x14ac:dyDescent="0.3">
      <c r="N3281" s="25" t="s">
        <v>54</v>
      </c>
      <c r="O3281" s="14" t="s">
        <v>4171</v>
      </c>
      <c r="P3281" s="15" t="s">
        <v>4235</v>
      </c>
      <c r="Q3281" s="2">
        <v>7</v>
      </c>
      <c r="R3281" s="2">
        <v>849</v>
      </c>
    </row>
    <row r="3282" spans="14:18" ht="15.75" thickBot="1" x14ac:dyDescent="0.3">
      <c r="N3282" s="25" t="s">
        <v>54</v>
      </c>
      <c r="O3282" s="14" t="s">
        <v>4171</v>
      </c>
      <c r="P3282" s="15" t="s">
        <v>4236</v>
      </c>
      <c r="Q3282" s="2">
        <v>5</v>
      </c>
      <c r="R3282" s="2">
        <v>738</v>
      </c>
    </row>
    <row r="3283" spans="14:18" ht="15.75" thickBot="1" x14ac:dyDescent="0.3">
      <c r="N3283" s="25" t="s">
        <v>54</v>
      </c>
      <c r="O3283" s="14" t="s">
        <v>4171</v>
      </c>
      <c r="P3283" s="15" t="s">
        <v>4237</v>
      </c>
      <c r="Q3283" s="2">
        <v>4</v>
      </c>
      <c r="R3283" s="2">
        <v>769</v>
      </c>
    </row>
    <row r="3284" spans="14:18" ht="15.75" thickBot="1" x14ac:dyDescent="0.3">
      <c r="N3284" s="25" t="s">
        <v>54</v>
      </c>
      <c r="O3284" s="14" t="s">
        <v>4171</v>
      </c>
      <c r="P3284" s="15" t="s">
        <v>4238</v>
      </c>
      <c r="Q3284" s="2">
        <v>8</v>
      </c>
      <c r="R3284" s="2">
        <v>1026</v>
      </c>
    </row>
    <row r="3285" spans="14:18" ht="15.75" thickBot="1" x14ac:dyDescent="0.3">
      <c r="N3285" s="25" t="s">
        <v>54</v>
      </c>
      <c r="O3285" s="14" t="s">
        <v>4171</v>
      </c>
      <c r="P3285" s="15" t="s">
        <v>4239</v>
      </c>
      <c r="Q3285" s="2">
        <v>4</v>
      </c>
      <c r="R3285" s="2">
        <v>765</v>
      </c>
    </row>
    <row r="3286" spans="14:18" ht="15.75" thickBot="1" x14ac:dyDescent="0.3">
      <c r="N3286" s="25" t="s">
        <v>54</v>
      </c>
      <c r="O3286" s="14" t="s">
        <v>4171</v>
      </c>
      <c r="P3286" s="15" t="s">
        <v>4240</v>
      </c>
      <c r="Q3286" s="2">
        <v>9</v>
      </c>
      <c r="R3286" s="2">
        <v>825</v>
      </c>
    </row>
    <row r="3287" spans="14:18" ht="15.75" thickBot="1" x14ac:dyDescent="0.3">
      <c r="N3287" s="25" t="s">
        <v>54</v>
      </c>
      <c r="O3287" s="14" t="s">
        <v>4171</v>
      </c>
      <c r="P3287" s="15" t="s">
        <v>4241</v>
      </c>
      <c r="Q3287" s="2">
        <v>5</v>
      </c>
      <c r="R3287" s="2">
        <v>844</v>
      </c>
    </row>
    <row r="3288" spans="14:18" ht="15.75" thickBot="1" x14ac:dyDescent="0.3">
      <c r="N3288" s="25" t="s">
        <v>54</v>
      </c>
      <c r="O3288" s="14" t="s">
        <v>4171</v>
      </c>
      <c r="P3288" s="15" t="s">
        <v>4242</v>
      </c>
      <c r="Q3288" s="2">
        <v>2</v>
      </c>
      <c r="R3288" s="2">
        <v>989</v>
      </c>
    </row>
    <row r="3289" spans="14:18" ht="15.75" thickBot="1" x14ac:dyDescent="0.3">
      <c r="N3289" s="25" t="s">
        <v>54</v>
      </c>
      <c r="O3289" s="14" t="s">
        <v>4171</v>
      </c>
      <c r="P3289" s="15" t="s">
        <v>4243</v>
      </c>
      <c r="Q3289" s="2">
        <v>1</v>
      </c>
      <c r="R3289" s="2">
        <v>912</v>
      </c>
    </row>
    <row r="3290" spans="14:18" ht="15.75" thickBot="1" x14ac:dyDescent="0.3">
      <c r="N3290" s="25" t="s">
        <v>54</v>
      </c>
      <c r="O3290" s="14" t="s">
        <v>4171</v>
      </c>
      <c r="P3290" s="15" t="s">
        <v>4244</v>
      </c>
      <c r="Q3290" s="2">
        <v>8</v>
      </c>
      <c r="R3290" s="2">
        <v>856</v>
      </c>
    </row>
    <row r="3291" spans="14:18" ht="15.75" thickBot="1" x14ac:dyDescent="0.3">
      <c r="N3291" s="25" t="s">
        <v>54</v>
      </c>
      <c r="O3291" s="14" t="s">
        <v>4171</v>
      </c>
      <c r="P3291" s="15" t="s">
        <v>4245</v>
      </c>
      <c r="Q3291" s="2">
        <v>5</v>
      </c>
      <c r="R3291" s="2">
        <v>4943</v>
      </c>
    </row>
    <row r="3292" spans="14:18" ht="15.75" thickBot="1" x14ac:dyDescent="0.3">
      <c r="N3292" s="25" t="s">
        <v>54</v>
      </c>
      <c r="O3292" s="14" t="s">
        <v>4171</v>
      </c>
      <c r="P3292" s="15" t="s">
        <v>4246</v>
      </c>
      <c r="Q3292" s="2">
        <v>2</v>
      </c>
      <c r="R3292" s="2">
        <v>988</v>
      </c>
    </row>
    <row r="3293" spans="14:18" ht="15.75" thickBot="1" x14ac:dyDescent="0.3">
      <c r="N3293" s="25" t="s">
        <v>54</v>
      </c>
      <c r="O3293" s="14" t="s">
        <v>4171</v>
      </c>
      <c r="P3293" s="15" t="s">
        <v>4247</v>
      </c>
      <c r="Q3293" s="2">
        <v>3</v>
      </c>
      <c r="R3293" s="2">
        <v>922</v>
      </c>
    </row>
    <row r="3294" spans="14:18" ht="15.75" thickBot="1" x14ac:dyDescent="0.3">
      <c r="N3294" s="25" t="s">
        <v>54</v>
      </c>
      <c r="O3294" s="14" t="s">
        <v>4171</v>
      </c>
      <c r="P3294" s="15" t="s">
        <v>4248</v>
      </c>
      <c r="Q3294" s="2">
        <v>5</v>
      </c>
      <c r="R3294" s="2">
        <v>858</v>
      </c>
    </row>
    <row r="3295" spans="14:18" ht="15.75" thickBot="1" x14ac:dyDescent="0.3">
      <c r="N3295" s="25" t="s">
        <v>54</v>
      </c>
      <c r="O3295" s="14" t="s">
        <v>4171</v>
      </c>
      <c r="P3295" s="15" t="s">
        <v>4249</v>
      </c>
      <c r="Q3295" s="2">
        <v>3</v>
      </c>
      <c r="R3295" s="2">
        <v>723</v>
      </c>
    </row>
    <row r="3296" spans="14:18" ht="15.75" thickBot="1" x14ac:dyDescent="0.3">
      <c r="N3296" s="25" t="s">
        <v>54</v>
      </c>
      <c r="O3296" s="14" t="s">
        <v>4171</v>
      </c>
      <c r="P3296" s="15" t="s">
        <v>4250</v>
      </c>
      <c r="Q3296" s="2">
        <v>2</v>
      </c>
      <c r="R3296" s="2">
        <v>900</v>
      </c>
    </row>
    <row r="3297" spans="14:18" ht="15.75" thickBot="1" x14ac:dyDescent="0.3">
      <c r="N3297" s="25" t="s">
        <v>54</v>
      </c>
      <c r="O3297" s="14" t="s">
        <v>4171</v>
      </c>
      <c r="P3297" s="15" t="s">
        <v>4251</v>
      </c>
      <c r="Q3297" s="2">
        <v>10</v>
      </c>
      <c r="R3297" s="2">
        <v>761</v>
      </c>
    </row>
    <row r="3298" spans="14:18" ht="15.75" thickBot="1" x14ac:dyDescent="0.3">
      <c r="N3298" s="25" t="s">
        <v>54</v>
      </c>
      <c r="O3298" s="14" t="s">
        <v>4171</v>
      </c>
      <c r="P3298" s="15" t="s">
        <v>4252</v>
      </c>
      <c r="Q3298" s="2">
        <v>3</v>
      </c>
      <c r="R3298" s="2">
        <v>901</v>
      </c>
    </row>
    <row r="3299" spans="14:18" ht="15.75" thickBot="1" x14ac:dyDescent="0.3">
      <c r="N3299" s="25" t="s">
        <v>54</v>
      </c>
      <c r="O3299" s="14" t="s">
        <v>4171</v>
      </c>
      <c r="P3299" s="15" t="s">
        <v>4253</v>
      </c>
      <c r="Q3299" s="2">
        <v>4</v>
      </c>
      <c r="R3299" s="2">
        <v>972</v>
      </c>
    </row>
    <row r="3300" spans="14:18" ht="15.75" thickBot="1" x14ac:dyDescent="0.3">
      <c r="N3300" s="25" t="s">
        <v>54</v>
      </c>
      <c r="O3300" s="14" t="s">
        <v>4171</v>
      </c>
      <c r="P3300" s="15" t="s">
        <v>4254</v>
      </c>
      <c r="Q3300" s="2">
        <v>5</v>
      </c>
      <c r="R3300" s="2">
        <v>947</v>
      </c>
    </row>
    <row r="3301" spans="14:18" ht="15.75" thickBot="1" x14ac:dyDescent="0.3">
      <c r="N3301" s="25" t="s">
        <v>54</v>
      </c>
      <c r="O3301" s="14" t="s">
        <v>4171</v>
      </c>
      <c r="P3301" s="15" t="s">
        <v>4255</v>
      </c>
      <c r="Q3301" s="2">
        <v>5</v>
      </c>
      <c r="R3301" s="2">
        <v>4412</v>
      </c>
    </row>
    <row r="3302" spans="14:18" ht="15.75" thickBot="1" x14ac:dyDescent="0.3">
      <c r="N3302" s="25" t="s">
        <v>54</v>
      </c>
      <c r="O3302" s="14" t="s">
        <v>4171</v>
      </c>
      <c r="P3302" s="15" t="s">
        <v>4256</v>
      </c>
      <c r="Q3302" s="2">
        <v>4</v>
      </c>
      <c r="R3302" s="2">
        <v>861</v>
      </c>
    </row>
    <row r="3303" spans="14:18" ht="15.75" thickBot="1" x14ac:dyDescent="0.3">
      <c r="N3303" s="25" t="s">
        <v>54</v>
      </c>
      <c r="O3303" s="14" t="s">
        <v>4171</v>
      </c>
      <c r="P3303" s="15" t="s">
        <v>4257</v>
      </c>
      <c r="Q3303" s="2">
        <v>10</v>
      </c>
      <c r="R3303" s="2">
        <v>862</v>
      </c>
    </row>
    <row r="3304" spans="14:18" ht="15.75" thickBot="1" x14ac:dyDescent="0.3">
      <c r="N3304" s="25" t="s">
        <v>54</v>
      </c>
      <c r="O3304" s="14" t="s">
        <v>4171</v>
      </c>
      <c r="P3304" s="15" t="s">
        <v>4258</v>
      </c>
      <c r="Q3304" s="2">
        <v>9</v>
      </c>
      <c r="R3304" s="2">
        <v>1027</v>
      </c>
    </row>
    <row r="3305" spans="14:18" ht="15.75" thickBot="1" x14ac:dyDescent="0.3">
      <c r="N3305" s="25" t="s">
        <v>54</v>
      </c>
      <c r="O3305" s="14" t="s">
        <v>4171</v>
      </c>
      <c r="P3305" s="15" t="s">
        <v>4259</v>
      </c>
      <c r="Q3305" s="2">
        <v>1</v>
      </c>
      <c r="R3305" s="2">
        <v>802</v>
      </c>
    </row>
    <row r="3306" spans="14:18" ht="15.75" thickBot="1" x14ac:dyDescent="0.3">
      <c r="N3306" s="25" t="s">
        <v>54</v>
      </c>
      <c r="O3306" s="14" t="s">
        <v>4171</v>
      </c>
      <c r="P3306" s="15" t="s">
        <v>4260</v>
      </c>
      <c r="Q3306" s="2">
        <v>3</v>
      </c>
      <c r="R3306" s="2">
        <v>733</v>
      </c>
    </row>
    <row r="3307" spans="14:18" ht="15.75" thickBot="1" x14ac:dyDescent="0.3">
      <c r="N3307" s="25" t="s">
        <v>54</v>
      </c>
      <c r="O3307" s="14" t="s">
        <v>4171</v>
      </c>
      <c r="P3307" s="15" t="s">
        <v>4261</v>
      </c>
      <c r="Q3307" s="2">
        <v>10</v>
      </c>
      <c r="R3307" s="2">
        <v>863</v>
      </c>
    </row>
    <row r="3308" spans="14:18" ht="15.75" thickBot="1" x14ac:dyDescent="0.3">
      <c r="N3308" s="25" t="s">
        <v>54</v>
      </c>
      <c r="O3308" s="14" t="s">
        <v>4171</v>
      </c>
      <c r="P3308" s="15" t="s">
        <v>4262</v>
      </c>
      <c r="Q3308" s="2">
        <v>9</v>
      </c>
      <c r="R3308" s="2">
        <v>728</v>
      </c>
    </row>
    <row r="3309" spans="14:18" ht="15.75" thickBot="1" x14ac:dyDescent="0.3">
      <c r="N3309" s="25" t="s">
        <v>54</v>
      </c>
      <c r="O3309" s="14" t="s">
        <v>4171</v>
      </c>
      <c r="P3309" s="15" t="s">
        <v>4263</v>
      </c>
      <c r="Q3309" s="2">
        <v>1</v>
      </c>
      <c r="R3309" s="2">
        <v>864</v>
      </c>
    </row>
    <row r="3310" spans="14:18" ht="15.75" thickBot="1" x14ac:dyDescent="0.3">
      <c r="N3310" s="25" t="s">
        <v>54</v>
      </c>
      <c r="O3310" s="14" t="s">
        <v>4171</v>
      </c>
      <c r="P3310" s="15" t="s">
        <v>4264</v>
      </c>
      <c r="Q3310" s="2">
        <v>9</v>
      </c>
      <c r="R3310" s="2">
        <v>884</v>
      </c>
    </row>
    <row r="3311" spans="14:18" ht="15.75" thickBot="1" x14ac:dyDescent="0.3">
      <c r="N3311" s="25" t="s">
        <v>54</v>
      </c>
      <c r="O3311" s="14" t="s">
        <v>4171</v>
      </c>
      <c r="P3311" s="15" t="s">
        <v>4265</v>
      </c>
      <c r="Q3311" s="2">
        <v>4</v>
      </c>
      <c r="R3311" s="2">
        <v>1077</v>
      </c>
    </row>
    <row r="3312" spans="14:18" ht="15.75" thickBot="1" x14ac:dyDescent="0.3">
      <c r="N3312" s="25" t="s">
        <v>54</v>
      </c>
      <c r="O3312" s="14" t="s">
        <v>4171</v>
      </c>
      <c r="P3312" s="15" t="s">
        <v>4266</v>
      </c>
      <c r="Q3312" s="2">
        <v>4</v>
      </c>
      <c r="R3312" s="2">
        <v>866</v>
      </c>
    </row>
    <row r="3313" spans="14:18" ht="15.75" thickBot="1" x14ac:dyDescent="0.3">
      <c r="N3313" s="25" t="s">
        <v>54</v>
      </c>
      <c r="O3313" s="14" t="s">
        <v>4171</v>
      </c>
      <c r="P3313" s="15" t="s">
        <v>4267</v>
      </c>
      <c r="Q3313" s="2">
        <v>9</v>
      </c>
      <c r="R3313" s="2">
        <v>867</v>
      </c>
    </row>
    <row r="3314" spans="14:18" ht="15.75" thickBot="1" x14ac:dyDescent="0.3">
      <c r="N3314" s="25" t="s">
        <v>54</v>
      </c>
      <c r="O3314" s="14" t="s">
        <v>4171</v>
      </c>
      <c r="P3314" s="15" t="s">
        <v>4268</v>
      </c>
      <c r="Q3314" s="2">
        <v>4</v>
      </c>
      <c r="R3314" s="2">
        <v>868</v>
      </c>
    </row>
    <row r="3315" spans="14:18" ht="15.75" thickBot="1" x14ac:dyDescent="0.3">
      <c r="N3315" s="25" t="s">
        <v>54</v>
      </c>
      <c r="O3315" s="14" t="s">
        <v>4171</v>
      </c>
      <c r="P3315" s="15" t="s">
        <v>4269</v>
      </c>
      <c r="Q3315" s="2">
        <v>9</v>
      </c>
      <c r="R3315" s="2">
        <v>1068</v>
      </c>
    </row>
    <row r="3316" spans="14:18" ht="15.75" thickBot="1" x14ac:dyDescent="0.3">
      <c r="N3316" s="25" t="s">
        <v>54</v>
      </c>
      <c r="O3316" s="14" t="s">
        <v>4171</v>
      </c>
      <c r="P3316" s="15" t="s">
        <v>4270</v>
      </c>
      <c r="Q3316" s="2">
        <v>5</v>
      </c>
      <c r="R3316" s="2">
        <v>870</v>
      </c>
    </row>
    <row r="3317" spans="14:18" ht="15.75" thickBot="1" x14ac:dyDescent="0.3">
      <c r="N3317" s="25" t="s">
        <v>54</v>
      </c>
      <c r="O3317" s="14" t="s">
        <v>4171</v>
      </c>
      <c r="P3317" s="15" t="s">
        <v>4271</v>
      </c>
      <c r="Q3317" s="2">
        <v>2</v>
      </c>
      <c r="R3317" s="2">
        <v>818</v>
      </c>
    </row>
    <row r="3318" spans="14:18" ht="15.75" thickBot="1" x14ac:dyDescent="0.3">
      <c r="N3318" s="25" t="s">
        <v>54</v>
      </c>
      <c r="O3318" s="14" t="s">
        <v>4171</v>
      </c>
      <c r="P3318" s="15" t="s">
        <v>4272</v>
      </c>
      <c r="Q3318" s="2">
        <v>5</v>
      </c>
      <c r="R3318" s="2">
        <v>872</v>
      </c>
    </row>
    <row r="3319" spans="14:18" ht="15.75" thickBot="1" x14ac:dyDescent="0.3">
      <c r="N3319" s="25" t="s">
        <v>54</v>
      </c>
      <c r="O3319" s="14" t="s">
        <v>4171</v>
      </c>
      <c r="P3319" s="15" t="s">
        <v>4273</v>
      </c>
      <c r="Q3319" s="2">
        <v>2</v>
      </c>
      <c r="R3319" s="2">
        <v>904</v>
      </c>
    </row>
    <row r="3320" spans="14:18" ht="15.75" thickBot="1" x14ac:dyDescent="0.3">
      <c r="N3320" s="25" t="s">
        <v>54</v>
      </c>
      <c r="O3320" s="14" t="s">
        <v>4171</v>
      </c>
      <c r="P3320" s="15" t="s">
        <v>4274</v>
      </c>
      <c r="Q3320" s="2">
        <v>9</v>
      </c>
      <c r="R3320" s="2">
        <v>729</v>
      </c>
    </row>
    <row r="3321" spans="14:18" ht="15.75" thickBot="1" x14ac:dyDescent="0.3">
      <c r="N3321" s="25" t="s">
        <v>54</v>
      </c>
      <c r="O3321" s="14" t="s">
        <v>4171</v>
      </c>
      <c r="P3321" s="15" t="s">
        <v>4275</v>
      </c>
      <c r="Q3321" s="2">
        <v>5</v>
      </c>
      <c r="R3321" s="2">
        <v>877</v>
      </c>
    </row>
    <row r="3322" spans="14:18" ht="15.75" thickBot="1" x14ac:dyDescent="0.3">
      <c r="N3322" s="25" t="s">
        <v>54</v>
      </c>
      <c r="O3322" s="14" t="s">
        <v>4171</v>
      </c>
      <c r="P3322" s="15" t="s">
        <v>4276</v>
      </c>
      <c r="Q3322" s="2">
        <v>4</v>
      </c>
      <c r="R3322" s="2">
        <v>948</v>
      </c>
    </row>
    <row r="3323" spans="14:18" ht="15.75" thickBot="1" x14ac:dyDescent="0.3">
      <c r="N3323" s="25" t="s">
        <v>54</v>
      </c>
      <c r="O3323" s="14" t="s">
        <v>4171</v>
      </c>
      <c r="P3323" s="15" t="s">
        <v>4277</v>
      </c>
      <c r="Q3323" s="2">
        <v>3</v>
      </c>
      <c r="R3323" s="2">
        <v>878</v>
      </c>
    </row>
    <row r="3324" spans="14:18" ht="15.75" thickBot="1" x14ac:dyDescent="0.3">
      <c r="N3324" s="25" t="s">
        <v>54</v>
      </c>
      <c r="O3324" s="14" t="s">
        <v>4171</v>
      </c>
      <c r="P3324" s="15" t="s">
        <v>4278</v>
      </c>
      <c r="Q3324" s="2">
        <v>10</v>
      </c>
      <c r="R3324" s="2">
        <v>1044</v>
      </c>
    </row>
    <row r="3325" spans="14:18" ht="15.75" thickBot="1" x14ac:dyDescent="0.3">
      <c r="N3325" s="25" t="s">
        <v>54</v>
      </c>
      <c r="O3325" s="14" t="s">
        <v>4171</v>
      </c>
      <c r="P3325" s="15" t="s">
        <v>4279</v>
      </c>
      <c r="Q3325" s="2">
        <v>7</v>
      </c>
      <c r="R3325" s="2">
        <v>879</v>
      </c>
    </row>
    <row r="3326" spans="14:18" ht="15.75" thickBot="1" x14ac:dyDescent="0.3">
      <c r="N3326" s="25" t="s">
        <v>54</v>
      </c>
      <c r="O3326" s="14" t="s">
        <v>4171</v>
      </c>
      <c r="P3326" s="15" t="s">
        <v>4280</v>
      </c>
      <c r="Q3326" s="2">
        <v>7</v>
      </c>
      <c r="R3326" s="2">
        <v>776</v>
      </c>
    </row>
    <row r="3327" spans="14:18" ht="15.75" thickBot="1" x14ac:dyDescent="0.3">
      <c r="N3327" s="25" t="s">
        <v>54</v>
      </c>
      <c r="O3327" s="14" t="s">
        <v>4171</v>
      </c>
      <c r="P3327" s="15" t="s">
        <v>4281</v>
      </c>
      <c r="Q3327" s="2">
        <v>8</v>
      </c>
      <c r="R3327" s="2">
        <v>881</v>
      </c>
    </row>
    <row r="3328" spans="14:18" ht="15.75" thickBot="1" x14ac:dyDescent="0.3">
      <c r="N3328" s="25" t="s">
        <v>54</v>
      </c>
      <c r="O3328" s="14" t="s">
        <v>4171</v>
      </c>
      <c r="P3328" s="15" t="s">
        <v>4282</v>
      </c>
      <c r="Q3328" s="2">
        <v>9</v>
      </c>
      <c r="R3328" s="2">
        <v>882</v>
      </c>
    </row>
    <row r="3329" spans="14:18" ht="15.75" thickBot="1" x14ac:dyDescent="0.3">
      <c r="N3329" s="25" t="s">
        <v>54</v>
      </c>
      <c r="O3329" s="14" t="s">
        <v>4171</v>
      </c>
      <c r="P3329" s="15" t="s">
        <v>4283</v>
      </c>
      <c r="Q3329" s="2">
        <v>4</v>
      </c>
      <c r="R3329" s="2">
        <v>895</v>
      </c>
    </row>
    <row r="3330" spans="14:18" ht="15.75" thickBot="1" x14ac:dyDescent="0.3">
      <c r="N3330" s="25" t="s">
        <v>54</v>
      </c>
      <c r="O3330" s="14" t="s">
        <v>4171</v>
      </c>
      <c r="P3330" s="15" t="s">
        <v>4284</v>
      </c>
      <c r="Q3330" s="2">
        <v>3</v>
      </c>
      <c r="R3330" s="2">
        <v>722</v>
      </c>
    </row>
    <row r="3331" spans="14:18" ht="15.75" thickBot="1" x14ac:dyDescent="0.3">
      <c r="N3331" s="25" t="s">
        <v>54</v>
      </c>
      <c r="O3331" s="14" t="s">
        <v>4171</v>
      </c>
      <c r="P3331" s="15" t="s">
        <v>4285</v>
      </c>
      <c r="Q3331" s="2">
        <v>3</v>
      </c>
      <c r="R3331" s="2">
        <v>6048</v>
      </c>
    </row>
    <row r="3332" spans="14:18" ht="15.75" thickBot="1" x14ac:dyDescent="0.3">
      <c r="N3332" s="25" t="s">
        <v>54</v>
      </c>
      <c r="O3332" s="14" t="s">
        <v>4171</v>
      </c>
      <c r="P3332" s="15" t="s">
        <v>4286</v>
      </c>
      <c r="Q3332" s="2">
        <v>9</v>
      </c>
      <c r="R3332" s="2">
        <v>885</v>
      </c>
    </row>
    <row r="3333" spans="14:18" ht="15.75" thickBot="1" x14ac:dyDescent="0.3">
      <c r="N3333" s="25" t="s">
        <v>54</v>
      </c>
      <c r="O3333" s="14" t="s">
        <v>4171</v>
      </c>
      <c r="P3333" s="15" t="s">
        <v>4287</v>
      </c>
      <c r="Q3333" s="2">
        <v>4</v>
      </c>
      <c r="R3333" s="2">
        <v>5810</v>
      </c>
    </row>
    <row r="3334" spans="14:18" ht="15.75" thickBot="1" x14ac:dyDescent="0.3">
      <c r="N3334" s="25" t="s">
        <v>54</v>
      </c>
      <c r="O3334" s="14" t="s">
        <v>4171</v>
      </c>
      <c r="P3334" s="15" t="s">
        <v>4288</v>
      </c>
      <c r="Q3334" s="2">
        <v>7</v>
      </c>
      <c r="R3334" s="2">
        <v>886</v>
      </c>
    </row>
    <row r="3335" spans="14:18" ht="15.75" thickBot="1" x14ac:dyDescent="0.3">
      <c r="N3335" s="25" t="s">
        <v>54</v>
      </c>
      <c r="O3335" s="14" t="s">
        <v>4171</v>
      </c>
      <c r="P3335" s="15" t="s">
        <v>4289</v>
      </c>
      <c r="Q3335" s="2">
        <v>6</v>
      </c>
      <c r="R3335" s="2">
        <v>987</v>
      </c>
    </row>
    <row r="3336" spans="14:18" ht="15.75" thickBot="1" x14ac:dyDescent="0.3">
      <c r="N3336" s="25" t="s">
        <v>54</v>
      </c>
      <c r="O3336" s="14" t="s">
        <v>4171</v>
      </c>
      <c r="P3336" s="15" t="s">
        <v>4290</v>
      </c>
      <c r="Q3336" s="2">
        <v>2</v>
      </c>
      <c r="R3336" s="2">
        <v>907</v>
      </c>
    </row>
    <row r="3337" spans="14:18" ht="15.75" thickBot="1" x14ac:dyDescent="0.3">
      <c r="N3337" s="25" t="s">
        <v>54</v>
      </c>
      <c r="O3337" s="14" t="s">
        <v>4171</v>
      </c>
      <c r="P3337" s="15" t="s">
        <v>4291</v>
      </c>
      <c r="Q3337" s="2">
        <v>8</v>
      </c>
      <c r="R3337" s="2">
        <v>1047</v>
      </c>
    </row>
    <row r="3338" spans="14:18" ht="15.75" thickBot="1" x14ac:dyDescent="0.3">
      <c r="N3338" s="25" t="s">
        <v>54</v>
      </c>
      <c r="O3338" s="14" t="s">
        <v>4171</v>
      </c>
      <c r="P3338" s="15" t="s">
        <v>4292</v>
      </c>
      <c r="Q3338" s="2">
        <v>10</v>
      </c>
      <c r="R3338" s="2">
        <v>865</v>
      </c>
    </row>
    <row r="3339" spans="14:18" ht="15.75" thickBot="1" x14ac:dyDescent="0.3">
      <c r="N3339" s="25" t="s">
        <v>54</v>
      </c>
      <c r="O3339" s="14" t="s">
        <v>4171</v>
      </c>
      <c r="P3339" s="15" t="s">
        <v>4293</v>
      </c>
      <c r="Q3339" s="2">
        <v>3</v>
      </c>
      <c r="R3339" s="2">
        <v>888</v>
      </c>
    </row>
    <row r="3340" spans="14:18" ht="15.75" thickBot="1" x14ac:dyDescent="0.3">
      <c r="N3340" s="25" t="s">
        <v>54</v>
      </c>
      <c r="O3340" s="14" t="s">
        <v>4171</v>
      </c>
      <c r="P3340" s="15" t="s">
        <v>4294</v>
      </c>
      <c r="Q3340" s="2">
        <v>3</v>
      </c>
      <c r="R3340" s="2">
        <v>920</v>
      </c>
    </row>
    <row r="3341" spans="14:18" ht="15.75" thickBot="1" x14ac:dyDescent="0.3">
      <c r="N3341" s="25" t="s">
        <v>54</v>
      </c>
      <c r="O3341" s="14" t="s">
        <v>4171</v>
      </c>
      <c r="P3341" s="15" t="s">
        <v>4295</v>
      </c>
      <c r="Q3341" s="2">
        <v>6</v>
      </c>
      <c r="R3341" s="2">
        <v>889</v>
      </c>
    </row>
    <row r="3342" spans="14:18" ht="15.75" thickBot="1" x14ac:dyDescent="0.3">
      <c r="N3342" s="25" t="s">
        <v>54</v>
      </c>
      <c r="O3342" s="14" t="s">
        <v>4171</v>
      </c>
      <c r="P3342" s="15" t="s">
        <v>4296</v>
      </c>
      <c r="Q3342" s="2">
        <v>8</v>
      </c>
      <c r="R3342" s="2">
        <v>890</v>
      </c>
    </row>
    <row r="3343" spans="14:18" ht="15.75" thickBot="1" x14ac:dyDescent="0.3">
      <c r="N3343" s="25" t="s">
        <v>54</v>
      </c>
      <c r="O3343" s="14" t="s">
        <v>4171</v>
      </c>
      <c r="P3343" s="15" t="s">
        <v>4297</v>
      </c>
      <c r="Q3343" s="2">
        <v>4</v>
      </c>
      <c r="R3343" s="2">
        <v>892</v>
      </c>
    </row>
    <row r="3344" spans="14:18" ht="15.75" thickBot="1" x14ac:dyDescent="0.3">
      <c r="N3344" s="25" t="s">
        <v>54</v>
      </c>
      <c r="O3344" s="14" t="s">
        <v>4171</v>
      </c>
      <c r="P3344" s="15" t="s">
        <v>4298</v>
      </c>
      <c r="Q3344" s="2">
        <v>5</v>
      </c>
      <c r="R3344" s="2">
        <v>5547</v>
      </c>
    </row>
    <row r="3345" spans="14:18" ht="15.75" thickBot="1" x14ac:dyDescent="0.3">
      <c r="N3345" s="25" t="s">
        <v>54</v>
      </c>
      <c r="O3345" s="14" t="s">
        <v>4171</v>
      </c>
      <c r="P3345" s="15" t="s">
        <v>4299</v>
      </c>
      <c r="Q3345" s="2">
        <v>5</v>
      </c>
      <c r="R3345" s="2">
        <v>764</v>
      </c>
    </row>
    <row r="3346" spans="14:18" ht="15.75" thickBot="1" x14ac:dyDescent="0.3">
      <c r="N3346" s="25" t="s">
        <v>54</v>
      </c>
      <c r="O3346" s="14" t="s">
        <v>4171</v>
      </c>
      <c r="P3346" s="15" t="s">
        <v>4300</v>
      </c>
      <c r="Q3346" s="2">
        <v>3</v>
      </c>
      <c r="R3346" s="2">
        <v>791</v>
      </c>
    </row>
    <row r="3347" spans="14:18" ht="15.75" thickBot="1" x14ac:dyDescent="0.3">
      <c r="N3347" s="25" t="s">
        <v>54</v>
      </c>
      <c r="O3347" s="14" t="s">
        <v>4171</v>
      </c>
      <c r="P3347" s="15" t="s">
        <v>4301</v>
      </c>
      <c r="Q3347" s="2">
        <v>7</v>
      </c>
      <c r="R3347" s="2">
        <v>727</v>
      </c>
    </row>
    <row r="3348" spans="14:18" ht="15.75" thickBot="1" x14ac:dyDescent="0.3">
      <c r="N3348" s="25" t="s">
        <v>54</v>
      </c>
      <c r="O3348" s="14" t="s">
        <v>4171</v>
      </c>
      <c r="P3348" s="15" t="s">
        <v>4302</v>
      </c>
      <c r="Q3348" s="2">
        <v>5</v>
      </c>
      <c r="R3348" s="2">
        <v>930</v>
      </c>
    </row>
    <row r="3349" spans="14:18" ht="15.75" thickBot="1" x14ac:dyDescent="0.3">
      <c r="N3349" s="25" t="s">
        <v>54</v>
      </c>
      <c r="O3349" s="14" t="s">
        <v>4171</v>
      </c>
      <c r="P3349" s="15" t="s">
        <v>4303</v>
      </c>
      <c r="Q3349" s="2">
        <v>7</v>
      </c>
      <c r="R3349" s="2">
        <v>1079</v>
      </c>
    </row>
    <row r="3350" spans="14:18" ht="15.75" thickBot="1" x14ac:dyDescent="0.3">
      <c r="N3350" s="25" t="s">
        <v>54</v>
      </c>
      <c r="O3350" s="14" t="s">
        <v>4171</v>
      </c>
      <c r="P3350" s="15" t="s">
        <v>4304</v>
      </c>
      <c r="Q3350" s="2">
        <v>7</v>
      </c>
      <c r="R3350" s="2">
        <v>903</v>
      </c>
    </row>
    <row r="3351" spans="14:18" ht="15.75" thickBot="1" x14ac:dyDescent="0.3">
      <c r="N3351" s="25" t="s">
        <v>54</v>
      </c>
      <c r="O3351" s="14" t="s">
        <v>4171</v>
      </c>
      <c r="P3351" s="15" t="s">
        <v>4305</v>
      </c>
      <c r="Q3351" s="2">
        <v>6</v>
      </c>
      <c r="R3351" s="2">
        <v>1067</v>
      </c>
    </row>
    <row r="3352" spans="14:18" ht="15.75" thickBot="1" x14ac:dyDescent="0.3">
      <c r="N3352" s="25" t="s">
        <v>54</v>
      </c>
      <c r="O3352" s="14" t="s">
        <v>4171</v>
      </c>
      <c r="P3352" s="15" t="s">
        <v>4306</v>
      </c>
      <c r="Q3352" s="2">
        <v>3</v>
      </c>
      <c r="R3352" s="2">
        <v>725</v>
      </c>
    </row>
    <row r="3353" spans="14:18" ht="15.75" thickBot="1" x14ac:dyDescent="0.3">
      <c r="N3353" s="25" t="s">
        <v>54</v>
      </c>
      <c r="O3353" s="14" t="s">
        <v>4171</v>
      </c>
      <c r="P3353" s="15" t="s">
        <v>4307</v>
      </c>
      <c r="Q3353" s="2">
        <v>5</v>
      </c>
      <c r="R3353" s="2">
        <v>936</v>
      </c>
    </row>
    <row r="3354" spans="14:18" ht="15.75" thickBot="1" x14ac:dyDescent="0.3">
      <c r="N3354" s="25" t="s">
        <v>54</v>
      </c>
      <c r="O3354" s="14" t="s">
        <v>4171</v>
      </c>
      <c r="P3354" s="15" t="s">
        <v>4308</v>
      </c>
      <c r="Q3354" s="2">
        <v>1</v>
      </c>
      <c r="R3354" s="2">
        <v>984</v>
      </c>
    </row>
    <row r="3355" spans="14:18" ht="15.75" thickBot="1" x14ac:dyDescent="0.3">
      <c r="N3355" s="25" t="s">
        <v>54</v>
      </c>
      <c r="O3355" s="14" t="s">
        <v>4171</v>
      </c>
      <c r="P3355" s="15" t="s">
        <v>4309</v>
      </c>
      <c r="Q3355" s="2">
        <v>5</v>
      </c>
      <c r="R3355" s="2">
        <v>908</v>
      </c>
    </row>
    <row r="3356" spans="14:18" ht="15.75" thickBot="1" x14ac:dyDescent="0.3">
      <c r="N3356" s="25" t="s">
        <v>54</v>
      </c>
      <c r="O3356" s="14" t="s">
        <v>4171</v>
      </c>
      <c r="P3356" s="15" t="s">
        <v>4310</v>
      </c>
      <c r="Q3356" s="2">
        <v>1</v>
      </c>
      <c r="R3356" s="2">
        <v>909</v>
      </c>
    </row>
    <row r="3357" spans="14:18" ht="15.75" thickBot="1" x14ac:dyDescent="0.3">
      <c r="N3357" s="25" t="s">
        <v>54</v>
      </c>
      <c r="O3357" s="14" t="s">
        <v>4171</v>
      </c>
      <c r="P3357" s="15" t="s">
        <v>4311</v>
      </c>
      <c r="Q3357" s="2">
        <v>2</v>
      </c>
      <c r="R3357" s="2">
        <v>931</v>
      </c>
    </row>
    <row r="3358" spans="14:18" ht="15.75" thickBot="1" x14ac:dyDescent="0.3">
      <c r="N3358" s="25" t="s">
        <v>54</v>
      </c>
      <c r="O3358" s="14" t="s">
        <v>4171</v>
      </c>
      <c r="P3358" s="15" t="s">
        <v>4312</v>
      </c>
      <c r="Q3358" s="2">
        <v>8</v>
      </c>
      <c r="R3358" s="2">
        <v>1049</v>
      </c>
    </row>
    <row r="3359" spans="14:18" ht="15.75" thickBot="1" x14ac:dyDescent="0.3">
      <c r="N3359" s="25" t="s">
        <v>54</v>
      </c>
      <c r="O3359" s="14" t="s">
        <v>4171</v>
      </c>
      <c r="P3359" s="15" t="s">
        <v>4313</v>
      </c>
      <c r="Q3359" s="2">
        <v>7</v>
      </c>
      <c r="R3359" s="2">
        <v>910</v>
      </c>
    </row>
    <row r="3360" spans="14:18" ht="15.75" thickBot="1" x14ac:dyDescent="0.3">
      <c r="N3360" s="25" t="s">
        <v>54</v>
      </c>
      <c r="O3360" s="14" t="s">
        <v>4171</v>
      </c>
      <c r="P3360" s="15" t="s">
        <v>4314</v>
      </c>
      <c r="Q3360" s="2">
        <v>6</v>
      </c>
      <c r="R3360" s="2">
        <v>911</v>
      </c>
    </row>
    <row r="3361" spans="14:18" ht="15.75" thickBot="1" x14ac:dyDescent="0.3">
      <c r="N3361" s="25" t="s">
        <v>54</v>
      </c>
      <c r="O3361" s="14" t="s">
        <v>4171</v>
      </c>
      <c r="P3361" s="15" t="s">
        <v>4315</v>
      </c>
      <c r="Q3361" s="2">
        <v>10</v>
      </c>
      <c r="R3361" s="2">
        <v>913</v>
      </c>
    </row>
    <row r="3362" spans="14:18" ht="15.75" thickBot="1" x14ac:dyDescent="0.3">
      <c r="N3362" s="25" t="s">
        <v>54</v>
      </c>
      <c r="O3362" s="14" t="s">
        <v>4171</v>
      </c>
      <c r="P3362" s="15" t="s">
        <v>4316</v>
      </c>
      <c r="Q3362" s="2">
        <v>1</v>
      </c>
      <c r="R3362" s="2">
        <v>6680</v>
      </c>
    </row>
    <row r="3363" spans="14:18" ht="15.75" thickBot="1" x14ac:dyDescent="0.3">
      <c r="N3363" s="25" t="s">
        <v>54</v>
      </c>
      <c r="O3363" s="14" t="s">
        <v>4171</v>
      </c>
      <c r="P3363" s="15" t="s">
        <v>4317</v>
      </c>
      <c r="Q3363" s="2">
        <v>7</v>
      </c>
      <c r="R3363" s="2">
        <v>914</v>
      </c>
    </row>
    <row r="3364" spans="14:18" ht="15.75" thickBot="1" x14ac:dyDescent="0.3">
      <c r="N3364" s="25" t="s">
        <v>54</v>
      </c>
      <c r="O3364" s="14" t="s">
        <v>4171</v>
      </c>
      <c r="P3364" s="15" t="s">
        <v>4318</v>
      </c>
      <c r="Q3364" s="2">
        <v>6</v>
      </c>
      <c r="R3364" s="2">
        <v>4939</v>
      </c>
    </row>
    <row r="3365" spans="14:18" ht="15.75" thickBot="1" x14ac:dyDescent="0.3">
      <c r="N3365" s="25" t="s">
        <v>54</v>
      </c>
      <c r="O3365" s="14" t="s">
        <v>4171</v>
      </c>
      <c r="P3365" s="15" t="s">
        <v>4319</v>
      </c>
      <c r="Q3365" s="2">
        <v>9</v>
      </c>
      <c r="R3365" s="2">
        <v>778</v>
      </c>
    </row>
    <row r="3366" spans="14:18" ht="15.75" thickBot="1" x14ac:dyDescent="0.3">
      <c r="N3366" s="25" t="s">
        <v>54</v>
      </c>
      <c r="O3366" s="14" t="s">
        <v>4171</v>
      </c>
      <c r="P3366" s="15" t="s">
        <v>4320</v>
      </c>
      <c r="Q3366" s="2">
        <v>10</v>
      </c>
      <c r="R3366" s="2">
        <v>919</v>
      </c>
    </row>
    <row r="3367" spans="14:18" ht="15.75" thickBot="1" x14ac:dyDescent="0.3">
      <c r="N3367" s="25" t="s">
        <v>54</v>
      </c>
      <c r="O3367" s="14" t="s">
        <v>4171</v>
      </c>
      <c r="P3367" s="15" t="s">
        <v>4321</v>
      </c>
      <c r="Q3367" s="2">
        <v>7</v>
      </c>
      <c r="R3367" s="2">
        <v>743</v>
      </c>
    </row>
    <row r="3368" spans="14:18" ht="15.75" thickBot="1" x14ac:dyDescent="0.3">
      <c r="N3368" s="25" t="s">
        <v>54</v>
      </c>
      <c r="O3368" s="14" t="s">
        <v>4171</v>
      </c>
      <c r="P3368" s="15" t="s">
        <v>4322</v>
      </c>
      <c r="Q3368" s="2">
        <v>4</v>
      </c>
      <c r="R3368" s="2">
        <v>933</v>
      </c>
    </row>
    <row r="3369" spans="14:18" ht="15.75" thickBot="1" x14ac:dyDescent="0.3">
      <c r="N3369" s="25" t="s">
        <v>54</v>
      </c>
      <c r="O3369" s="14" t="s">
        <v>4171</v>
      </c>
      <c r="P3369" s="15" t="s">
        <v>4323</v>
      </c>
      <c r="Q3369" s="2">
        <v>5</v>
      </c>
      <c r="R3369" s="2">
        <v>923</v>
      </c>
    </row>
    <row r="3370" spans="14:18" ht="15.75" thickBot="1" x14ac:dyDescent="0.3">
      <c r="N3370" s="25" t="s">
        <v>54</v>
      </c>
      <c r="O3370" s="14" t="s">
        <v>4171</v>
      </c>
      <c r="P3370" s="15" t="s">
        <v>4324</v>
      </c>
      <c r="Q3370" s="2">
        <v>8</v>
      </c>
      <c r="R3370" s="2">
        <v>926</v>
      </c>
    </row>
    <row r="3371" spans="14:18" ht="15.75" thickBot="1" x14ac:dyDescent="0.3">
      <c r="N3371" s="25" t="s">
        <v>54</v>
      </c>
      <c r="O3371" s="14" t="s">
        <v>4171</v>
      </c>
      <c r="P3371" s="15" t="s">
        <v>4325</v>
      </c>
      <c r="Q3371" s="2">
        <v>10</v>
      </c>
      <c r="R3371" s="2">
        <v>928</v>
      </c>
    </row>
    <row r="3372" spans="14:18" ht="15.75" thickBot="1" x14ac:dyDescent="0.3">
      <c r="N3372" s="25" t="s">
        <v>54</v>
      </c>
      <c r="O3372" s="14" t="s">
        <v>4171</v>
      </c>
      <c r="P3372" s="15" t="s">
        <v>4326</v>
      </c>
      <c r="Q3372" s="2">
        <v>1</v>
      </c>
      <c r="R3372" s="2">
        <v>805</v>
      </c>
    </row>
    <row r="3373" spans="14:18" ht="15.75" thickBot="1" x14ac:dyDescent="0.3">
      <c r="N3373" s="25" t="s">
        <v>54</v>
      </c>
      <c r="O3373" s="14" t="s">
        <v>4171</v>
      </c>
      <c r="P3373" s="15" t="s">
        <v>4327</v>
      </c>
      <c r="Q3373" s="2">
        <v>2</v>
      </c>
      <c r="R3373" s="2">
        <v>753</v>
      </c>
    </row>
    <row r="3374" spans="14:18" ht="15.75" thickBot="1" x14ac:dyDescent="0.3">
      <c r="N3374" s="25" t="s">
        <v>54</v>
      </c>
      <c r="O3374" s="14" t="s">
        <v>4171</v>
      </c>
      <c r="P3374" s="15" t="s">
        <v>4328</v>
      </c>
      <c r="Q3374" s="2">
        <v>5</v>
      </c>
      <c r="R3374" s="2">
        <v>929</v>
      </c>
    </row>
    <row r="3375" spans="14:18" ht="15.75" thickBot="1" x14ac:dyDescent="0.3">
      <c r="N3375" s="25" t="s">
        <v>54</v>
      </c>
      <c r="O3375" s="14" t="s">
        <v>4171</v>
      </c>
      <c r="P3375" s="15" t="s">
        <v>4329</v>
      </c>
      <c r="Q3375" s="2">
        <v>4</v>
      </c>
      <c r="R3375" s="2">
        <v>757</v>
      </c>
    </row>
    <row r="3376" spans="14:18" ht="15.75" thickBot="1" x14ac:dyDescent="0.3">
      <c r="N3376" s="25" t="s">
        <v>54</v>
      </c>
      <c r="O3376" s="14" t="s">
        <v>4171</v>
      </c>
      <c r="P3376" s="15" t="s">
        <v>4330</v>
      </c>
      <c r="Q3376" s="2">
        <v>2</v>
      </c>
      <c r="R3376" s="2">
        <v>772</v>
      </c>
    </row>
    <row r="3377" spans="14:18" ht="15.75" thickBot="1" x14ac:dyDescent="0.3">
      <c r="N3377" s="25" t="s">
        <v>54</v>
      </c>
      <c r="O3377" s="14" t="s">
        <v>4171</v>
      </c>
      <c r="P3377" s="15" t="s">
        <v>4331</v>
      </c>
      <c r="Q3377" s="2">
        <v>6</v>
      </c>
      <c r="R3377" s="2">
        <v>803</v>
      </c>
    </row>
    <row r="3378" spans="14:18" ht="15.75" thickBot="1" x14ac:dyDescent="0.3">
      <c r="N3378" s="25" t="s">
        <v>54</v>
      </c>
      <c r="O3378" s="14" t="s">
        <v>4171</v>
      </c>
      <c r="P3378" s="15" t="s">
        <v>4332</v>
      </c>
      <c r="Q3378" s="2">
        <v>4</v>
      </c>
      <c r="R3378" s="2">
        <v>770</v>
      </c>
    </row>
    <row r="3379" spans="14:18" ht="15.75" thickBot="1" x14ac:dyDescent="0.3">
      <c r="N3379" s="25" t="s">
        <v>54</v>
      </c>
      <c r="O3379" s="14" t="s">
        <v>4171</v>
      </c>
      <c r="P3379" s="15" t="s">
        <v>4333</v>
      </c>
      <c r="Q3379" s="2">
        <v>4</v>
      </c>
      <c r="R3379" s="2">
        <v>939</v>
      </c>
    </row>
    <row r="3380" spans="14:18" ht="15.75" thickBot="1" x14ac:dyDescent="0.3">
      <c r="N3380" s="25" t="s">
        <v>54</v>
      </c>
      <c r="O3380" s="14" t="s">
        <v>4171</v>
      </c>
      <c r="P3380" s="15" t="s">
        <v>4334</v>
      </c>
      <c r="Q3380" s="2">
        <v>2</v>
      </c>
      <c r="R3380" s="2">
        <v>813</v>
      </c>
    </row>
    <row r="3381" spans="14:18" ht="15.75" thickBot="1" x14ac:dyDescent="0.3">
      <c r="N3381" s="25" t="s">
        <v>54</v>
      </c>
      <c r="O3381" s="14" t="s">
        <v>4171</v>
      </c>
      <c r="P3381" s="15" t="s">
        <v>4335</v>
      </c>
      <c r="Q3381" s="2">
        <v>3</v>
      </c>
      <c r="R3381" s="2">
        <v>1025</v>
      </c>
    </row>
    <row r="3382" spans="14:18" ht="15.75" thickBot="1" x14ac:dyDescent="0.3">
      <c r="N3382" s="25" t="s">
        <v>54</v>
      </c>
      <c r="O3382" s="14" t="s">
        <v>4171</v>
      </c>
      <c r="P3382" s="15" t="s">
        <v>4336</v>
      </c>
      <c r="Q3382" s="2">
        <v>1</v>
      </c>
      <c r="R3382" s="2">
        <v>940</v>
      </c>
    </row>
    <row r="3383" spans="14:18" ht="15.75" thickBot="1" x14ac:dyDescent="0.3">
      <c r="N3383" s="25" t="s">
        <v>54</v>
      </c>
      <c r="O3383" s="14" t="s">
        <v>4171</v>
      </c>
      <c r="P3383" s="15" t="s">
        <v>4337</v>
      </c>
      <c r="Q3383" s="2">
        <v>1</v>
      </c>
      <c r="R3383" s="2">
        <v>5524</v>
      </c>
    </row>
    <row r="3384" spans="14:18" ht="15.75" thickBot="1" x14ac:dyDescent="0.3">
      <c r="N3384" s="25" t="s">
        <v>54</v>
      </c>
      <c r="O3384" s="14" t="s">
        <v>4171</v>
      </c>
      <c r="P3384" s="15" t="s">
        <v>4338</v>
      </c>
      <c r="Q3384" s="2">
        <v>6</v>
      </c>
      <c r="R3384" s="2">
        <v>826</v>
      </c>
    </row>
    <row r="3385" spans="14:18" ht="15.75" thickBot="1" x14ac:dyDescent="0.3">
      <c r="N3385" s="25" t="s">
        <v>54</v>
      </c>
      <c r="O3385" s="14" t="s">
        <v>4171</v>
      </c>
      <c r="P3385" s="15" t="s">
        <v>4339</v>
      </c>
      <c r="Q3385" s="2">
        <v>6</v>
      </c>
      <c r="R3385" s="2">
        <v>730</v>
      </c>
    </row>
    <row r="3386" spans="14:18" ht="15.75" thickBot="1" x14ac:dyDescent="0.3">
      <c r="N3386" s="25" t="s">
        <v>54</v>
      </c>
      <c r="O3386" s="14" t="s">
        <v>4171</v>
      </c>
      <c r="P3386" s="15" t="s">
        <v>4340</v>
      </c>
      <c r="Q3386" s="2">
        <v>7</v>
      </c>
      <c r="R3386" s="2">
        <v>782</v>
      </c>
    </row>
    <row r="3387" spans="14:18" ht="15.75" thickBot="1" x14ac:dyDescent="0.3">
      <c r="N3387" s="25" t="s">
        <v>54</v>
      </c>
      <c r="O3387" s="14" t="s">
        <v>4171</v>
      </c>
      <c r="P3387" s="15" t="s">
        <v>4341</v>
      </c>
      <c r="Q3387" s="2">
        <v>6</v>
      </c>
      <c r="R3387" s="2">
        <v>873</v>
      </c>
    </row>
    <row r="3388" spans="14:18" ht="15.75" thickBot="1" x14ac:dyDescent="0.3">
      <c r="N3388" s="25" t="s">
        <v>54</v>
      </c>
      <c r="O3388" s="14" t="s">
        <v>4171</v>
      </c>
      <c r="P3388" s="15" t="s">
        <v>4342</v>
      </c>
      <c r="Q3388" s="2">
        <v>7</v>
      </c>
      <c r="R3388" s="2">
        <v>945</v>
      </c>
    </row>
    <row r="3389" spans="14:18" ht="15.75" thickBot="1" x14ac:dyDescent="0.3">
      <c r="N3389" s="25" t="s">
        <v>54</v>
      </c>
      <c r="O3389" s="14" t="s">
        <v>4171</v>
      </c>
      <c r="P3389" s="15" t="s">
        <v>4343</v>
      </c>
      <c r="Q3389" s="2">
        <v>1</v>
      </c>
      <c r="R3389" s="2">
        <v>953</v>
      </c>
    </row>
    <row r="3390" spans="14:18" ht="15.75" thickBot="1" x14ac:dyDescent="0.3">
      <c r="N3390" s="25" t="s">
        <v>54</v>
      </c>
      <c r="O3390" s="14" t="s">
        <v>4171</v>
      </c>
      <c r="P3390" s="15" t="s">
        <v>4344</v>
      </c>
      <c r="Q3390" s="2">
        <v>10</v>
      </c>
      <c r="R3390" s="2">
        <v>921</v>
      </c>
    </row>
    <row r="3391" spans="14:18" ht="15.75" thickBot="1" x14ac:dyDescent="0.3">
      <c r="N3391" s="25" t="s">
        <v>54</v>
      </c>
      <c r="O3391" s="14" t="s">
        <v>4171</v>
      </c>
      <c r="P3391" s="15" t="s">
        <v>4345</v>
      </c>
      <c r="Q3391" s="2">
        <v>1</v>
      </c>
      <c r="R3391" s="2">
        <v>801</v>
      </c>
    </row>
    <row r="3392" spans="14:18" ht="15.75" thickBot="1" x14ac:dyDescent="0.3">
      <c r="N3392" s="25" t="s">
        <v>54</v>
      </c>
      <c r="O3392" s="14" t="s">
        <v>4171</v>
      </c>
      <c r="P3392" s="15" t="s">
        <v>4346</v>
      </c>
      <c r="Q3392" s="2">
        <v>10</v>
      </c>
      <c r="R3392" s="2">
        <v>955</v>
      </c>
    </row>
    <row r="3393" spans="14:18" ht="15.75" thickBot="1" x14ac:dyDescent="0.3">
      <c r="N3393" s="25" t="s">
        <v>54</v>
      </c>
      <c r="O3393" s="14" t="s">
        <v>4171</v>
      </c>
      <c r="P3393" s="15" t="s">
        <v>4347</v>
      </c>
      <c r="Q3393" s="2">
        <v>1</v>
      </c>
      <c r="R3393" s="2">
        <v>787</v>
      </c>
    </row>
    <row r="3394" spans="14:18" ht="15.75" thickBot="1" x14ac:dyDescent="0.3">
      <c r="N3394" s="25" t="s">
        <v>54</v>
      </c>
      <c r="O3394" s="14" t="s">
        <v>4171</v>
      </c>
      <c r="P3394" s="15" t="s">
        <v>4348</v>
      </c>
      <c r="Q3394" s="2">
        <v>8</v>
      </c>
      <c r="R3394" s="2">
        <v>956</v>
      </c>
    </row>
    <row r="3395" spans="14:18" ht="15.75" thickBot="1" x14ac:dyDescent="0.3">
      <c r="N3395" s="25" t="s">
        <v>54</v>
      </c>
      <c r="O3395" s="14" t="s">
        <v>4171</v>
      </c>
      <c r="P3395" s="15" t="s">
        <v>4349</v>
      </c>
      <c r="Q3395" s="2">
        <v>2</v>
      </c>
      <c r="R3395" s="2">
        <v>958</v>
      </c>
    </row>
    <row r="3396" spans="14:18" ht="15.75" thickBot="1" x14ac:dyDescent="0.3">
      <c r="N3396" s="25" t="s">
        <v>54</v>
      </c>
      <c r="O3396" s="14" t="s">
        <v>4171</v>
      </c>
      <c r="P3396" s="15" t="s">
        <v>4350</v>
      </c>
      <c r="Q3396" s="2">
        <v>8</v>
      </c>
      <c r="R3396" s="2">
        <v>951</v>
      </c>
    </row>
    <row r="3397" spans="14:18" ht="15.75" thickBot="1" x14ac:dyDescent="0.3">
      <c r="N3397" s="25" t="s">
        <v>54</v>
      </c>
      <c r="O3397" s="14" t="s">
        <v>4171</v>
      </c>
      <c r="P3397" s="15" t="s">
        <v>4351</v>
      </c>
      <c r="Q3397" s="2">
        <v>5</v>
      </c>
      <c r="R3397" s="2">
        <v>960</v>
      </c>
    </row>
    <row r="3398" spans="14:18" ht="15.75" thickBot="1" x14ac:dyDescent="0.3">
      <c r="N3398" s="25" t="s">
        <v>54</v>
      </c>
      <c r="O3398" s="14" t="s">
        <v>4171</v>
      </c>
      <c r="P3398" s="15" t="s">
        <v>4352</v>
      </c>
      <c r="Q3398" s="2">
        <v>7</v>
      </c>
      <c r="R3398" s="2">
        <v>962</v>
      </c>
    </row>
    <row r="3399" spans="14:18" ht="15.75" thickBot="1" x14ac:dyDescent="0.3">
      <c r="N3399" s="25" t="s">
        <v>54</v>
      </c>
      <c r="O3399" s="14" t="s">
        <v>4171</v>
      </c>
      <c r="P3399" s="15" t="s">
        <v>4353</v>
      </c>
      <c r="Q3399" s="2">
        <v>2</v>
      </c>
      <c r="R3399" s="2">
        <v>963</v>
      </c>
    </row>
    <row r="3400" spans="14:18" ht="15.75" thickBot="1" x14ac:dyDescent="0.3">
      <c r="N3400" s="25" t="s">
        <v>54</v>
      </c>
      <c r="O3400" s="14" t="s">
        <v>4171</v>
      </c>
      <c r="P3400" s="15" t="s">
        <v>4354</v>
      </c>
      <c r="Q3400" s="2">
        <v>6</v>
      </c>
      <c r="R3400" s="2">
        <v>964</v>
      </c>
    </row>
    <row r="3401" spans="14:18" ht="15.75" thickBot="1" x14ac:dyDescent="0.3">
      <c r="N3401" s="25" t="s">
        <v>54</v>
      </c>
      <c r="O3401" s="14" t="s">
        <v>4171</v>
      </c>
      <c r="P3401" s="15" t="s">
        <v>4355</v>
      </c>
      <c r="Q3401" s="2">
        <v>3</v>
      </c>
      <c r="R3401" s="2">
        <v>5501</v>
      </c>
    </row>
    <row r="3402" spans="14:18" ht="15.75" thickBot="1" x14ac:dyDescent="0.3">
      <c r="N3402" s="25" t="s">
        <v>54</v>
      </c>
      <c r="O3402" s="14" t="s">
        <v>4171</v>
      </c>
      <c r="P3402" s="15" t="s">
        <v>4356</v>
      </c>
      <c r="Q3402" s="2">
        <v>8</v>
      </c>
      <c r="R3402" s="2">
        <v>965</v>
      </c>
    </row>
    <row r="3403" spans="14:18" ht="15.75" thickBot="1" x14ac:dyDescent="0.3">
      <c r="N3403" s="25" t="s">
        <v>54</v>
      </c>
      <c r="O3403" s="14" t="s">
        <v>4171</v>
      </c>
      <c r="P3403" s="15" t="s">
        <v>4357</v>
      </c>
      <c r="Q3403" s="2">
        <v>5</v>
      </c>
      <c r="R3403" s="2">
        <v>966</v>
      </c>
    </row>
    <row r="3404" spans="14:18" ht="15.75" thickBot="1" x14ac:dyDescent="0.3">
      <c r="N3404" s="25" t="s">
        <v>54</v>
      </c>
      <c r="O3404" s="14" t="s">
        <v>4171</v>
      </c>
      <c r="P3404" s="15" t="s">
        <v>4358</v>
      </c>
      <c r="Q3404" s="2">
        <v>7</v>
      </c>
      <c r="R3404" s="2">
        <v>967</v>
      </c>
    </row>
    <row r="3405" spans="14:18" ht="15.75" thickBot="1" x14ac:dyDescent="0.3">
      <c r="N3405" s="25" t="s">
        <v>54</v>
      </c>
      <c r="O3405" s="14" t="s">
        <v>4171</v>
      </c>
      <c r="P3405" s="15" t="s">
        <v>4359</v>
      </c>
      <c r="Q3405" s="2">
        <v>6</v>
      </c>
      <c r="R3405" s="2">
        <v>1029</v>
      </c>
    </row>
    <row r="3406" spans="14:18" ht="15.75" thickBot="1" x14ac:dyDescent="0.3">
      <c r="N3406" s="25" t="s">
        <v>54</v>
      </c>
      <c r="O3406" s="14" t="s">
        <v>4171</v>
      </c>
      <c r="P3406" s="15" t="s">
        <v>4360</v>
      </c>
      <c r="Q3406" s="2">
        <v>9</v>
      </c>
      <c r="R3406" s="2">
        <v>968</v>
      </c>
    </row>
    <row r="3407" spans="14:18" ht="15.75" thickBot="1" x14ac:dyDescent="0.3">
      <c r="N3407" s="25" t="s">
        <v>54</v>
      </c>
      <c r="O3407" s="14" t="s">
        <v>4171</v>
      </c>
      <c r="P3407" s="15" t="s">
        <v>4361</v>
      </c>
      <c r="Q3407" s="2">
        <v>5</v>
      </c>
      <c r="R3407" s="2">
        <v>788</v>
      </c>
    </row>
    <row r="3408" spans="14:18" ht="15.75" thickBot="1" x14ac:dyDescent="0.3">
      <c r="N3408" s="25" t="s">
        <v>54</v>
      </c>
      <c r="O3408" s="14" t="s">
        <v>4171</v>
      </c>
      <c r="P3408" s="15" t="s">
        <v>4362</v>
      </c>
      <c r="Q3408" s="2">
        <v>4</v>
      </c>
      <c r="R3408" s="2">
        <v>1007</v>
      </c>
    </row>
    <row r="3409" spans="14:18" ht="15.75" thickBot="1" x14ac:dyDescent="0.3">
      <c r="N3409" s="25" t="s">
        <v>54</v>
      </c>
      <c r="O3409" s="14" t="s">
        <v>4171</v>
      </c>
      <c r="P3409" s="15" t="s">
        <v>4363</v>
      </c>
      <c r="Q3409" s="2">
        <v>7</v>
      </c>
      <c r="R3409" s="2">
        <v>961</v>
      </c>
    </row>
    <row r="3410" spans="14:18" ht="15.75" thickBot="1" x14ac:dyDescent="0.3">
      <c r="N3410" s="25" t="s">
        <v>54</v>
      </c>
      <c r="O3410" s="14" t="s">
        <v>4171</v>
      </c>
      <c r="P3410" s="15" t="s">
        <v>4364</v>
      </c>
      <c r="Q3410" s="2">
        <v>4</v>
      </c>
      <c r="R3410" s="2">
        <v>969</v>
      </c>
    </row>
    <row r="3411" spans="14:18" ht="15.75" thickBot="1" x14ac:dyDescent="0.3">
      <c r="N3411" s="25" t="s">
        <v>54</v>
      </c>
      <c r="O3411" s="14" t="s">
        <v>4171</v>
      </c>
      <c r="P3411" s="15" t="s">
        <v>4365</v>
      </c>
      <c r="Q3411" s="2">
        <v>4</v>
      </c>
      <c r="R3411" s="2">
        <v>970</v>
      </c>
    </row>
    <row r="3412" spans="14:18" ht="15.75" thickBot="1" x14ac:dyDescent="0.3">
      <c r="N3412" s="25" t="s">
        <v>54</v>
      </c>
      <c r="O3412" s="14" t="s">
        <v>4171</v>
      </c>
      <c r="P3412" s="15" t="s">
        <v>4366</v>
      </c>
      <c r="Q3412" s="2">
        <v>5</v>
      </c>
      <c r="R3412" s="2">
        <v>971</v>
      </c>
    </row>
    <row r="3413" spans="14:18" ht="15.75" thickBot="1" x14ac:dyDescent="0.3">
      <c r="N3413" s="25" t="s">
        <v>54</v>
      </c>
      <c r="O3413" s="14" t="s">
        <v>4171</v>
      </c>
      <c r="P3413" s="15" t="s">
        <v>4367</v>
      </c>
      <c r="Q3413" s="2">
        <v>4</v>
      </c>
      <c r="R3413" s="2">
        <v>973</v>
      </c>
    </row>
    <row r="3414" spans="14:18" ht="15.75" thickBot="1" x14ac:dyDescent="0.3">
      <c r="N3414" s="25" t="s">
        <v>54</v>
      </c>
      <c r="O3414" s="14" t="s">
        <v>4171</v>
      </c>
      <c r="P3414" s="15" t="s">
        <v>4368</v>
      </c>
      <c r="Q3414" s="2">
        <v>5</v>
      </c>
      <c r="R3414" s="2">
        <v>780</v>
      </c>
    </row>
    <row r="3415" spans="14:18" ht="15.75" thickBot="1" x14ac:dyDescent="0.3">
      <c r="N3415" s="25" t="s">
        <v>54</v>
      </c>
      <c r="O3415" s="14" t="s">
        <v>4171</v>
      </c>
      <c r="P3415" s="15" t="s">
        <v>4369</v>
      </c>
      <c r="Q3415" s="2">
        <v>8</v>
      </c>
      <c r="R3415" s="2">
        <v>975</v>
      </c>
    </row>
    <row r="3416" spans="14:18" ht="15.75" thickBot="1" x14ac:dyDescent="0.3">
      <c r="N3416" s="25" t="s">
        <v>54</v>
      </c>
      <c r="O3416" s="14" t="s">
        <v>4171</v>
      </c>
      <c r="P3416" s="15" t="s">
        <v>4370</v>
      </c>
      <c r="Q3416" s="2">
        <v>8</v>
      </c>
      <c r="R3416" s="2">
        <v>976</v>
      </c>
    </row>
    <row r="3417" spans="14:18" ht="15.75" thickBot="1" x14ac:dyDescent="0.3">
      <c r="N3417" s="25" t="s">
        <v>54</v>
      </c>
      <c r="O3417" s="14" t="s">
        <v>4171</v>
      </c>
      <c r="P3417" s="15" t="s">
        <v>4371</v>
      </c>
      <c r="Q3417" s="2">
        <v>8</v>
      </c>
      <c r="R3417" s="2">
        <v>977</v>
      </c>
    </row>
    <row r="3418" spans="14:18" ht="15.75" thickBot="1" x14ac:dyDescent="0.3">
      <c r="N3418" s="25" t="s">
        <v>54</v>
      </c>
      <c r="O3418" s="14" t="s">
        <v>4171</v>
      </c>
      <c r="P3418" s="15" t="s">
        <v>4372</v>
      </c>
      <c r="Q3418" s="2">
        <v>7</v>
      </c>
      <c r="R3418" s="2">
        <v>980</v>
      </c>
    </row>
    <row r="3419" spans="14:18" ht="15.75" thickBot="1" x14ac:dyDescent="0.3">
      <c r="N3419" s="25" t="s">
        <v>54</v>
      </c>
      <c r="O3419" s="14" t="s">
        <v>4171</v>
      </c>
      <c r="P3419" s="15" t="s">
        <v>4373</v>
      </c>
      <c r="Q3419" s="2">
        <v>6</v>
      </c>
      <c r="R3419" s="2">
        <v>981</v>
      </c>
    </row>
    <row r="3420" spans="14:18" ht="15.75" thickBot="1" x14ac:dyDescent="0.3">
      <c r="N3420" s="25" t="s">
        <v>54</v>
      </c>
      <c r="O3420" s="14" t="s">
        <v>4171</v>
      </c>
      <c r="P3420" s="15" t="s">
        <v>4374</v>
      </c>
      <c r="Q3420" s="2">
        <v>9</v>
      </c>
      <c r="R3420" s="2">
        <v>982</v>
      </c>
    </row>
    <row r="3421" spans="14:18" ht="15.75" thickBot="1" x14ac:dyDescent="0.3">
      <c r="N3421" s="25" t="s">
        <v>54</v>
      </c>
      <c r="O3421" s="14" t="s">
        <v>4171</v>
      </c>
      <c r="P3421" s="15" t="s">
        <v>4375</v>
      </c>
      <c r="Q3421" s="2">
        <v>9</v>
      </c>
      <c r="R3421" s="2">
        <v>1008</v>
      </c>
    </row>
    <row r="3422" spans="14:18" ht="15.75" thickBot="1" x14ac:dyDescent="0.3">
      <c r="N3422" s="25" t="s">
        <v>54</v>
      </c>
      <c r="O3422" s="14" t="s">
        <v>4171</v>
      </c>
      <c r="P3422" s="15" t="s">
        <v>4376</v>
      </c>
      <c r="Q3422" s="2">
        <v>9</v>
      </c>
      <c r="R3422" s="2">
        <v>1039</v>
      </c>
    </row>
    <row r="3423" spans="14:18" ht="15.75" thickBot="1" x14ac:dyDescent="0.3">
      <c r="N3423" s="25" t="s">
        <v>54</v>
      </c>
      <c r="O3423" s="14" t="s">
        <v>4171</v>
      </c>
      <c r="P3423" s="15" t="s">
        <v>4377</v>
      </c>
      <c r="Q3423" s="2">
        <v>7</v>
      </c>
      <c r="R3423" s="2">
        <v>1009</v>
      </c>
    </row>
    <row r="3424" spans="14:18" ht="15.75" thickBot="1" x14ac:dyDescent="0.3">
      <c r="N3424" s="25" t="s">
        <v>54</v>
      </c>
      <c r="O3424" s="14" t="s">
        <v>4171</v>
      </c>
      <c r="P3424" s="15" t="s">
        <v>4378</v>
      </c>
      <c r="Q3424" s="2">
        <v>7</v>
      </c>
      <c r="R3424" s="2">
        <v>4420</v>
      </c>
    </row>
    <row r="3425" spans="14:18" ht="15.75" thickBot="1" x14ac:dyDescent="0.3">
      <c r="N3425" s="25" t="s">
        <v>54</v>
      </c>
      <c r="O3425" s="14" t="s">
        <v>4171</v>
      </c>
      <c r="P3425" s="15" t="s">
        <v>4379</v>
      </c>
      <c r="Q3425" s="2">
        <v>2</v>
      </c>
      <c r="R3425" s="2">
        <v>985</v>
      </c>
    </row>
    <row r="3426" spans="14:18" ht="15.75" thickBot="1" x14ac:dyDescent="0.3">
      <c r="N3426" s="25" t="s">
        <v>54</v>
      </c>
      <c r="O3426" s="14" t="s">
        <v>4171</v>
      </c>
      <c r="P3426" s="15" t="s">
        <v>4380</v>
      </c>
      <c r="Q3426" s="2">
        <v>4</v>
      </c>
      <c r="R3426" s="2">
        <v>990</v>
      </c>
    </row>
    <row r="3427" spans="14:18" ht="15.75" thickBot="1" x14ac:dyDescent="0.3">
      <c r="N3427" s="25" t="s">
        <v>54</v>
      </c>
      <c r="O3427" s="14" t="s">
        <v>4171</v>
      </c>
      <c r="P3427" s="15" t="s">
        <v>4381</v>
      </c>
      <c r="Q3427" s="2">
        <v>9</v>
      </c>
      <c r="R3427" s="2">
        <v>927</v>
      </c>
    </row>
    <row r="3428" spans="14:18" ht="15.75" thickBot="1" x14ac:dyDescent="0.3">
      <c r="N3428" s="25" t="s">
        <v>54</v>
      </c>
      <c r="O3428" s="14" t="s">
        <v>4171</v>
      </c>
      <c r="P3428" s="15" t="s">
        <v>4382</v>
      </c>
      <c r="Q3428" s="2">
        <v>8</v>
      </c>
      <c r="R3428" s="2">
        <v>1071</v>
      </c>
    </row>
    <row r="3429" spans="14:18" ht="15.75" thickBot="1" x14ac:dyDescent="0.3">
      <c r="N3429" s="25" t="s">
        <v>54</v>
      </c>
      <c r="O3429" s="14" t="s">
        <v>4171</v>
      </c>
      <c r="P3429" s="15" t="s">
        <v>4383</v>
      </c>
      <c r="Q3429" s="2">
        <v>9</v>
      </c>
      <c r="R3429" s="2">
        <v>924</v>
      </c>
    </row>
    <row r="3430" spans="14:18" ht="15.75" thickBot="1" x14ac:dyDescent="0.3">
      <c r="N3430" s="25" t="s">
        <v>54</v>
      </c>
      <c r="O3430" s="14" t="s">
        <v>4171</v>
      </c>
      <c r="P3430" s="15" t="s">
        <v>4384</v>
      </c>
      <c r="Q3430" s="2">
        <v>5</v>
      </c>
      <c r="R3430" s="2">
        <v>5355</v>
      </c>
    </row>
    <row r="3431" spans="14:18" ht="15.75" thickBot="1" x14ac:dyDescent="0.3">
      <c r="N3431" s="25" t="s">
        <v>54</v>
      </c>
      <c r="O3431" s="14" t="s">
        <v>4171</v>
      </c>
      <c r="P3431" s="15" t="s">
        <v>4385</v>
      </c>
      <c r="Q3431" s="2">
        <v>2</v>
      </c>
      <c r="R3431" s="2">
        <v>992</v>
      </c>
    </row>
    <row r="3432" spans="14:18" ht="15.75" thickBot="1" x14ac:dyDescent="0.3">
      <c r="N3432" s="25" t="s">
        <v>54</v>
      </c>
      <c r="O3432" s="14" t="s">
        <v>4171</v>
      </c>
      <c r="P3432" s="15" t="s">
        <v>4386</v>
      </c>
      <c r="Q3432" s="2">
        <v>5</v>
      </c>
      <c r="R3432" s="2">
        <v>995</v>
      </c>
    </row>
    <row r="3433" spans="14:18" ht="15.75" thickBot="1" x14ac:dyDescent="0.3">
      <c r="N3433" s="25" t="s">
        <v>54</v>
      </c>
      <c r="O3433" s="14" t="s">
        <v>4171</v>
      </c>
      <c r="P3433" s="15" t="s">
        <v>4387</v>
      </c>
      <c r="Q3433" s="2">
        <v>8</v>
      </c>
      <c r="R3433" s="2">
        <v>893</v>
      </c>
    </row>
    <row r="3434" spans="14:18" ht="15.75" thickBot="1" x14ac:dyDescent="0.3">
      <c r="N3434" s="25" t="s">
        <v>54</v>
      </c>
      <c r="O3434" s="14" t="s">
        <v>4171</v>
      </c>
      <c r="P3434" s="15" t="s">
        <v>4388</v>
      </c>
      <c r="Q3434" s="2">
        <v>2</v>
      </c>
      <c r="R3434" s="2">
        <v>737</v>
      </c>
    </row>
    <row r="3435" spans="14:18" ht="15.75" thickBot="1" x14ac:dyDescent="0.3">
      <c r="N3435" s="25" t="s">
        <v>54</v>
      </c>
      <c r="O3435" s="14" t="s">
        <v>4171</v>
      </c>
      <c r="P3435" s="15" t="s">
        <v>4389</v>
      </c>
      <c r="Q3435" s="2">
        <v>8</v>
      </c>
      <c r="R3435" s="2">
        <v>997</v>
      </c>
    </row>
    <row r="3436" spans="14:18" ht="15.75" thickBot="1" x14ac:dyDescent="0.3">
      <c r="N3436" s="25" t="s">
        <v>54</v>
      </c>
      <c r="O3436" s="14" t="s">
        <v>4171</v>
      </c>
      <c r="P3436" s="15" t="s">
        <v>4390</v>
      </c>
      <c r="Q3436" s="2">
        <v>6</v>
      </c>
      <c r="R3436" s="2">
        <v>998</v>
      </c>
    </row>
    <row r="3437" spans="14:18" ht="15.75" thickBot="1" x14ac:dyDescent="0.3">
      <c r="N3437" s="25" t="s">
        <v>54</v>
      </c>
      <c r="O3437" s="14" t="s">
        <v>4171</v>
      </c>
      <c r="P3437" s="15" t="s">
        <v>4391</v>
      </c>
      <c r="Q3437" s="2">
        <v>6</v>
      </c>
      <c r="R3437" s="2">
        <v>5690</v>
      </c>
    </row>
    <row r="3438" spans="14:18" ht="15.75" thickBot="1" x14ac:dyDescent="0.3">
      <c r="N3438" s="25" t="s">
        <v>54</v>
      </c>
      <c r="O3438" s="14" t="s">
        <v>4171</v>
      </c>
      <c r="P3438" s="15" t="s">
        <v>4392</v>
      </c>
      <c r="Q3438" s="2">
        <v>2</v>
      </c>
      <c r="R3438" s="2">
        <v>739</v>
      </c>
    </row>
    <row r="3439" spans="14:18" ht="15.75" thickBot="1" x14ac:dyDescent="0.3">
      <c r="N3439" s="25" t="s">
        <v>54</v>
      </c>
      <c r="O3439" s="14" t="s">
        <v>4171</v>
      </c>
      <c r="P3439" s="15" t="s">
        <v>4393</v>
      </c>
      <c r="Q3439" s="2">
        <v>2</v>
      </c>
      <c r="R3439" s="2">
        <v>1010</v>
      </c>
    </row>
    <row r="3440" spans="14:18" ht="15.75" thickBot="1" x14ac:dyDescent="0.3">
      <c r="N3440" s="25" t="s">
        <v>54</v>
      </c>
      <c r="O3440" s="14" t="s">
        <v>4171</v>
      </c>
      <c r="P3440" s="15" t="s">
        <v>4394</v>
      </c>
      <c r="Q3440" s="2">
        <v>6</v>
      </c>
      <c r="R3440" s="2">
        <v>827</v>
      </c>
    </row>
    <row r="3441" spans="14:18" ht="15.75" thickBot="1" x14ac:dyDescent="0.3">
      <c r="N3441" s="25" t="s">
        <v>54</v>
      </c>
      <c r="O3441" s="14" t="s">
        <v>4171</v>
      </c>
      <c r="P3441" s="15" t="s">
        <v>4395</v>
      </c>
      <c r="Q3441" s="2">
        <v>9</v>
      </c>
      <c r="R3441" s="2">
        <v>1003</v>
      </c>
    </row>
    <row r="3442" spans="14:18" ht="15.75" thickBot="1" x14ac:dyDescent="0.3">
      <c r="N3442" s="25" t="s">
        <v>54</v>
      </c>
      <c r="O3442" s="14" t="s">
        <v>4171</v>
      </c>
      <c r="P3442" s="15" t="s">
        <v>4396</v>
      </c>
      <c r="Q3442" s="2">
        <v>9</v>
      </c>
      <c r="R3442" s="2">
        <v>1072</v>
      </c>
    </row>
    <row r="3443" spans="14:18" ht="15.75" thickBot="1" x14ac:dyDescent="0.3">
      <c r="N3443" s="25" t="s">
        <v>54</v>
      </c>
      <c r="O3443" s="14" t="s">
        <v>4171</v>
      </c>
      <c r="P3443" s="15" t="s">
        <v>4397</v>
      </c>
      <c r="Q3443" s="2">
        <v>2</v>
      </c>
      <c r="R3443" s="2">
        <v>1004</v>
      </c>
    </row>
    <row r="3444" spans="14:18" ht="15.75" thickBot="1" x14ac:dyDescent="0.3">
      <c r="N3444" s="25" t="s">
        <v>54</v>
      </c>
      <c r="O3444" s="14" t="s">
        <v>4171</v>
      </c>
      <c r="P3444" s="15" t="s">
        <v>4398</v>
      </c>
      <c r="Q3444" s="2">
        <v>2</v>
      </c>
      <c r="R3444" s="2">
        <v>1005</v>
      </c>
    </row>
    <row r="3445" spans="14:18" ht="15.75" thickBot="1" x14ac:dyDescent="0.3">
      <c r="N3445" s="25" t="s">
        <v>54</v>
      </c>
      <c r="O3445" s="14" t="s">
        <v>4171</v>
      </c>
      <c r="P3445" s="15" t="s">
        <v>4399</v>
      </c>
      <c r="Q3445" s="2">
        <v>1</v>
      </c>
      <c r="R3445" s="2">
        <v>1006</v>
      </c>
    </row>
    <row r="3446" spans="14:18" ht="15.75" thickBot="1" x14ac:dyDescent="0.3">
      <c r="N3446" s="25" t="s">
        <v>54</v>
      </c>
      <c r="O3446" s="14" t="s">
        <v>4171</v>
      </c>
      <c r="P3446" s="15" t="s">
        <v>4400</v>
      </c>
      <c r="Q3446" s="2">
        <v>5</v>
      </c>
      <c r="R3446" s="2">
        <v>756</v>
      </c>
    </row>
    <row r="3447" spans="14:18" ht="15.75" thickBot="1" x14ac:dyDescent="0.3">
      <c r="N3447" s="25" t="s">
        <v>54</v>
      </c>
      <c r="O3447" s="14" t="s">
        <v>4171</v>
      </c>
      <c r="P3447" s="15" t="s">
        <v>4401</v>
      </c>
      <c r="Q3447" s="2">
        <v>1</v>
      </c>
      <c r="R3447" s="2">
        <v>1070</v>
      </c>
    </row>
    <row r="3448" spans="14:18" ht="15.75" thickBot="1" x14ac:dyDescent="0.3">
      <c r="N3448" s="25" t="s">
        <v>54</v>
      </c>
      <c r="O3448" s="14" t="s">
        <v>4171</v>
      </c>
      <c r="P3448" s="15" t="s">
        <v>4402</v>
      </c>
      <c r="Q3448" s="2">
        <v>4</v>
      </c>
      <c r="R3448" s="2">
        <v>1057</v>
      </c>
    </row>
    <row r="3449" spans="14:18" ht="15.75" thickBot="1" x14ac:dyDescent="0.3">
      <c r="N3449" s="25" t="s">
        <v>54</v>
      </c>
      <c r="O3449" s="14" t="s">
        <v>4171</v>
      </c>
      <c r="P3449" s="15" t="s">
        <v>4403</v>
      </c>
      <c r="Q3449" s="2">
        <v>4</v>
      </c>
      <c r="R3449" s="2">
        <v>1059</v>
      </c>
    </row>
    <row r="3450" spans="14:18" ht="15.75" thickBot="1" x14ac:dyDescent="0.3">
      <c r="N3450" s="25" t="s">
        <v>54</v>
      </c>
      <c r="O3450" s="14" t="s">
        <v>4171</v>
      </c>
      <c r="P3450" s="15" t="s">
        <v>4404</v>
      </c>
      <c r="Q3450" s="2">
        <v>10</v>
      </c>
      <c r="R3450" s="2">
        <v>773</v>
      </c>
    </row>
    <row r="3451" spans="14:18" ht="15.75" thickBot="1" x14ac:dyDescent="0.3">
      <c r="N3451" s="25" t="s">
        <v>54</v>
      </c>
      <c r="O3451" s="14" t="s">
        <v>4171</v>
      </c>
      <c r="P3451" s="15" t="s">
        <v>4405</v>
      </c>
      <c r="Q3451" s="2">
        <v>4</v>
      </c>
      <c r="R3451" s="2">
        <v>1012</v>
      </c>
    </row>
    <row r="3452" spans="14:18" ht="15.75" thickBot="1" x14ac:dyDescent="0.3">
      <c r="N3452" s="25" t="s">
        <v>54</v>
      </c>
      <c r="O3452" s="14" t="s">
        <v>4171</v>
      </c>
      <c r="P3452" s="15" t="s">
        <v>4406</v>
      </c>
      <c r="Q3452" s="2">
        <v>2</v>
      </c>
      <c r="R3452" s="2">
        <v>1014</v>
      </c>
    </row>
    <row r="3453" spans="14:18" ht="15.75" thickBot="1" x14ac:dyDescent="0.3">
      <c r="N3453" s="25" t="s">
        <v>54</v>
      </c>
      <c r="O3453" s="14" t="s">
        <v>4171</v>
      </c>
      <c r="P3453" s="15" t="s">
        <v>4407</v>
      </c>
      <c r="Q3453" s="2">
        <v>8</v>
      </c>
      <c r="R3453" s="2">
        <v>1015</v>
      </c>
    </row>
    <row r="3454" spans="14:18" ht="15.75" thickBot="1" x14ac:dyDescent="0.3">
      <c r="N3454" s="25" t="s">
        <v>54</v>
      </c>
      <c r="O3454" s="14" t="s">
        <v>4171</v>
      </c>
      <c r="P3454" s="15" t="s">
        <v>4408</v>
      </c>
      <c r="Q3454" s="2">
        <v>8</v>
      </c>
      <c r="R3454" s="2">
        <v>1016</v>
      </c>
    </row>
    <row r="3455" spans="14:18" ht="15.75" thickBot="1" x14ac:dyDescent="0.3">
      <c r="N3455" s="25" t="s">
        <v>54</v>
      </c>
      <c r="O3455" s="14" t="s">
        <v>4171</v>
      </c>
      <c r="P3455" s="15" t="s">
        <v>4409</v>
      </c>
      <c r="Q3455" s="2">
        <v>7</v>
      </c>
      <c r="R3455" s="2">
        <v>1017</v>
      </c>
    </row>
    <row r="3456" spans="14:18" ht="15.75" thickBot="1" x14ac:dyDescent="0.3">
      <c r="N3456" s="25" t="s">
        <v>54</v>
      </c>
      <c r="O3456" s="14" t="s">
        <v>4171</v>
      </c>
      <c r="P3456" s="15" t="s">
        <v>4410</v>
      </c>
      <c r="Q3456" s="2">
        <v>4</v>
      </c>
      <c r="R3456" s="2">
        <v>1018</v>
      </c>
    </row>
    <row r="3457" spans="14:18" ht="15.75" thickBot="1" x14ac:dyDescent="0.3">
      <c r="N3457" s="25" t="s">
        <v>54</v>
      </c>
      <c r="O3457" s="14" t="s">
        <v>4171</v>
      </c>
      <c r="P3457" s="15" t="s">
        <v>4411</v>
      </c>
      <c r="Q3457" s="2">
        <v>8</v>
      </c>
      <c r="R3457" s="2">
        <v>795</v>
      </c>
    </row>
    <row r="3458" spans="14:18" ht="15.75" thickBot="1" x14ac:dyDescent="0.3">
      <c r="N3458" s="25" t="s">
        <v>54</v>
      </c>
      <c r="O3458" s="14" t="s">
        <v>4171</v>
      </c>
      <c r="P3458" s="15" t="s">
        <v>4412</v>
      </c>
      <c r="Q3458" s="2">
        <v>3</v>
      </c>
      <c r="R3458" s="2">
        <v>1019</v>
      </c>
    </row>
    <row r="3459" spans="14:18" ht="15.75" thickBot="1" x14ac:dyDescent="0.3">
      <c r="N3459" s="25" t="s">
        <v>54</v>
      </c>
      <c r="O3459" s="14" t="s">
        <v>4171</v>
      </c>
      <c r="P3459" s="15" t="s">
        <v>4413</v>
      </c>
      <c r="Q3459" s="2">
        <v>2</v>
      </c>
      <c r="R3459" s="2">
        <v>794</v>
      </c>
    </row>
    <row r="3460" spans="14:18" ht="15.75" thickBot="1" x14ac:dyDescent="0.3">
      <c r="N3460" s="25" t="s">
        <v>54</v>
      </c>
      <c r="O3460" s="14" t="s">
        <v>4171</v>
      </c>
      <c r="P3460" s="15" t="s">
        <v>4414</v>
      </c>
      <c r="Q3460" s="2">
        <v>2</v>
      </c>
      <c r="R3460" s="2">
        <v>1020</v>
      </c>
    </row>
    <row r="3461" spans="14:18" ht="15.75" thickBot="1" x14ac:dyDescent="0.3">
      <c r="N3461" s="25" t="s">
        <v>54</v>
      </c>
      <c r="O3461" s="14" t="s">
        <v>4171</v>
      </c>
      <c r="P3461" s="15" t="s">
        <v>4415</v>
      </c>
      <c r="Q3461" s="2">
        <v>7</v>
      </c>
      <c r="R3461" s="2">
        <v>1021</v>
      </c>
    </row>
    <row r="3462" spans="14:18" ht="15.75" thickBot="1" x14ac:dyDescent="0.3">
      <c r="N3462" s="25" t="s">
        <v>54</v>
      </c>
      <c r="O3462" s="14" t="s">
        <v>4171</v>
      </c>
      <c r="P3462" s="15" t="s">
        <v>4416</v>
      </c>
      <c r="Q3462" s="2">
        <v>9</v>
      </c>
      <c r="R3462" s="2">
        <v>1037</v>
      </c>
    </row>
    <row r="3463" spans="14:18" ht="15.75" thickBot="1" x14ac:dyDescent="0.3">
      <c r="N3463" s="25" t="s">
        <v>54</v>
      </c>
      <c r="O3463" s="14" t="s">
        <v>4171</v>
      </c>
      <c r="P3463" s="15" t="s">
        <v>4417</v>
      </c>
      <c r="Q3463" s="2">
        <v>2</v>
      </c>
      <c r="R3463" s="2">
        <v>820</v>
      </c>
    </row>
    <row r="3464" spans="14:18" ht="15.75" thickBot="1" x14ac:dyDescent="0.3">
      <c r="N3464" s="25" t="s">
        <v>54</v>
      </c>
      <c r="O3464" s="14" t="s">
        <v>4171</v>
      </c>
      <c r="P3464" s="15" t="s">
        <v>4418</v>
      </c>
      <c r="Q3464" s="2">
        <v>8</v>
      </c>
      <c r="R3464" s="2">
        <v>5579</v>
      </c>
    </row>
    <row r="3465" spans="14:18" ht="15.75" thickBot="1" x14ac:dyDescent="0.3">
      <c r="N3465" s="25" t="s">
        <v>54</v>
      </c>
      <c r="O3465" s="14" t="s">
        <v>4171</v>
      </c>
      <c r="P3465" s="15" t="s">
        <v>4419</v>
      </c>
      <c r="Q3465" s="2">
        <v>10</v>
      </c>
      <c r="R3465" s="2">
        <v>5869</v>
      </c>
    </row>
    <row r="3466" spans="14:18" ht="15.75" thickBot="1" x14ac:dyDescent="0.3">
      <c r="N3466" s="25" t="s">
        <v>54</v>
      </c>
      <c r="O3466" s="14" t="s">
        <v>4171</v>
      </c>
      <c r="P3466" s="15" t="s">
        <v>4420</v>
      </c>
      <c r="Q3466" s="2">
        <v>5</v>
      </c>
      <c r="R3466" s="2">
        <v>5299</v>
      </c>
    </row>
    <row r="3467" spans="14:18" ht="15.75" thickBot="1" x14ac:dyDescent="0.3">
      <c r="N3467" s="25" t="s">
        <v>54</v>
      </c>
      <c r="O3467" s="14" t="s">
        <v>4171</v>
      </c>
      <c r="P3467" s="15" t="s">
        <v>4421</v>
      </c>
      <c r="Q3467" s="2">
        <v>7</v>
      </c>
      <c r="R3467" s="2">
        <v>5131</v>
      </c>
    </row>
    <row r="3468" spans="14:18" ht="15.75" thickBot="1" x14ac:dyDescent="0.3">
      <c r="N3468" s="25" t="s">
        <v>54</v>
      </c>
      <c r="O3468" s="14" t="s">
        <v>4171</v>
      </c>
      <c r="P3468" s="15" t="s">
        <v>4422</v>
      </c>
      <c r="Q3468" s="2">
        <v>1</v>
      </c>
      <c r="R3468" s="2">
        <v>4007</v>
      </c>
    </row>
    <row r="3469" spans="14:18" ht="15.75" thickBot="1" x14ac:dyDescent="0.3">
      <c r="N3469" s="25" t="s">
        <v>54</v>
      </c>
      <c r="O3469" s="14" t="s">
        <v>4171</v>
      </c>
      <c r="P3469" s="15" t="s">
        <v>4423</v>
      </c>
      <c r="Q3469" s="2">
        <v>3</v>
      </c>
      <c r="R3469" s="2">
        <v>4008</v>
      </c>
    </row>
    <row r="3470" spans="14:18" ht="15.75" thickBot="1" x14ac:dyDescent="0.3">
      <c r="N3470" s="25" t="s">
        <v>54</v>
      </c>
      <c r="O3470" s="14" t="s">
        <v>4171</v>
      </c>
      <c r="P3470" s="15" t="s">
        <v>4424</v>
      </c>
      <c r="Q3470" s="2">
        <v>4</v>
      </c>
      <c r="R3470" s="2">
        <v>5073</v>
      </c>
    </row>
    <row r="3471" spans="14:18" ht="15.75" thickBot="1" x14ac:dyDescent="0.3">
      <c r="N3471" s="25" t="s">
        <v>54</v>
      </c>
      <c r="O3471" s="14" t="s">
        <v>4171</v>
      </c>
      <c r="P3471" s="15" t="s">
        <v>4425</v>
      </c>
      <c r="Q3471" s="2">
        <v>10</v>
      </c>
      <c r="R3471" s="2">
        <v>5300</v>
      </c>
    </row>
    <row r="3472" spans="14:18" ht="15.75" thickBot="1" x14ac:dyDescent="0.3">
      <c r="N3472" s="25" t="s">
        <v>54</v>
      </c>
      <c r="O3472" s="14" t="s">
        <v>4171</v>
      </c>
      <c r="P3472" s="15" t="s">
        <v>4426</v>
      </c>
      <c r="Q3472" s="2">
        <v>6</v>
      </c>
      <c r="R3472" s="2">
        <v>5990</v>
      </c>
    </row>
    <row r="3473" spans="14:18" ht="15.75" thickBot="1" x14ac:dyDescent="0.3">
      <c r="N3473" s="25" t="s">
        <v>54</v>
      </c>
      <c r="O3473" s="14" t="s">
        <v>4171</v>
      </c>
      <c r="P3473" s="15" t="s">
        <v>4427</v>
      </c>
      <c r="Q3473" s="2">
        <v>4</v>
      </c>
      <c r="R3473" s="2">
        <v>5301</v>
      </c>
    </row>
    <row r="3474" spans="14:18" ht="15.75" thickBot="1" x14ac:dyDescent="0.3">
      <c r="N3474" s="25" t="s">
        <v>54</v>
      </c>
      <c r="O3474" s="14" t="s">
        <v>4171</v>
      </c>
      <c r="P3474" s="15" t="s">
        <v>4428</v>
      </c>
      <c r="Q3474" s="2">
        <v>5</v>
      </c>
      <c r="R3474" s="2">
        <v>5347</v>
      </c>
    </row>
    <row r="3475" spans="14:18" ht="15.75" thickBot="1" x14ac:dyDescent="0.3">
      <c r="N3475" s="25" t="s">
        <v>54</v>
      </c>
      <c r="O3475" s="14" t="s">
        <v>4171</v>
      </c>
      <c r="P3475" s="15" t="s">
        <v>4429</v>
      </c>
      <c r="Q3475" s="2">
        <v>2</v>
      </c>
      <c r="R3475" s="2">
        <v>5129</v>
      </c>
    </row>
    <row r="3476" spans="14:18" ht="15.75" thickBot="1" x14ac:dyDescent="0.3">
      <c r="N3476" s="25" t="s">
        <v>54</v>
      </c>
      <c r="O3476" s="14" t="s">
        <v>4171</v>
      </c>
      <c r="P3476" s="15" t="s">
        <v>4430</v>
      </c>
      <c r="Q3476" s="2">
        <v>2</v>
      </c>
      <c r="R3476" s="2">
        <v>5133</v>
      </c>
    </row>
    <row r="3477" spans="14:18" ht="15.75" thickBot="1" x14ac:dyDescent="0.3">
      <c r="N3477" s="25" t="s">
        <v>54</v>
      </c>
      <c r="O3477" s="14" t="s">
        <v>4171</v>
      </c>
      <c r="P3477" s="15" t="s">
        <v>4431</v>
      </c>
      <c r="Q3477" s="2">
        <v>2</v>
      </c>
      <c r="R3477" s="2">
        <v>5128</v>
      </c>
    </row>
    <row r="3478" spans="14:18" ht="15.75" thickBot="1" x14ac:dyDescent="0.3">
      <c r="N3478" s="25" t="s">
        <v>54</v>
      </c>
      <c r="O3478" s="14" t="s">
        <v>4171</v>
      </c>
      <c r="P3478" s="15" t="s">
        <v>4432</v>
      </c>
      <c r="Q3478" s="2">
        <v>9</v>
      </c>
      <c r="R3478" s="2">
        <v>5580</v>
      </c>
    </row>
    <row r="3479" spans="14:18" ht="15.75" thickBot="1" x14ac:dyDescent="0.3">
      <c r="N3479" s="25" t="s">
        <v>54</v>
      </c>
      <c r="O3479" s="14" t="s">
        <v>4171</v>
      </c>
      <c r="P3479" s="15" t="s">
        <v>4433</v>
      </c>
      <c r="Q3479" s="2">
        <v>6</v>
      </c>
      <c r="R3479" s="2">
        <v>5530</v>
      </c>
    </row>
    <row r="3480" spans="14:18" ht="15.75" thickBot="1" x14ac:dyDescent="0.3">
      <c r="N3480" s="25" t="s">
        <v>54</v>
      </c>
      <c r="O3480" s="14" t="s">
        <v>4171</v>
      </c>
      <c r="P3480" s="15" t="s">
        <v>4434</v>
      </c>
      <c r="Q3480" s="2">
        <v>9</v>
      </c>
      <c r="R3480" s="2">
        <v>4010</v>
      </c>
    </row>
    <row r="3481" spans="14:18" ht="15.75" thickBot="1" x14ac:dyDescent="0.3">
      <c r="N3481" s="25" t="s">
        <v>54</v>
      </c>
      <c r="O3481" s="14" t="s">
        <v>4171</v>
      </c>
      <c r="P3481" s="15" t="s">
        <v>4435</v>
      </c>
      <c r="Q3481" s="2">
        <v>1</v>
      </c>
      <c r="R3481" s="2">
        <v>3999</v>
      </c>
    </row>
    <row r="3482" spans="14:18" ht="15.75" thickBot="1" x14ac:dyDescent="0.3">
      <c r="N3482" s="25" t="s">
        <v>54</v>
      </c>
      <c r="O3482" s="14" t="s">
        <v>4171</v>
      </c>
      <c r="P3482" s="15" t="s">
        <v>4436</v>
      </c>
      <c r="Q3482" s="2">
        <v>1</v>
      </c>
      <c r="R3482" s="2">
        <v>4009</v>
      </c>
    </row>
    <row r="3483" spans="14:18" ht="15.75" thickBot="1" x14ac:dyDescent="0.3">
      <c r="N3483" s="25" t="s">
        <v>54</v>
      </c>
      <c r="O3483" s="14" t="s">
        <v>4171</v>
      </c>
      <c r="P3483" s="15" t="s">
        <v>4437</v>
      </c>
      <c r="Q3483" s="2">
        <v>3</v>
      </c>
      <c r="R3483" s="2">
        <v>5806</v>
      </c>
    </row>
    <row r="3484" spans="14:18" ht="15.75" thickBot="1" x14ac:dyDescent="0.3">
      <c r="N3484" s="25" t="s">
        <v>54</v>
      </c>
      <c r="O3484" s="14" t="s">
        <v>4171</v>
      </c>
      <c r="P3484" s="15" t="s">
        <v>4438</v>
      </c>
      <c r="Q3484" s="2">
        <v>1</v>
      </c>
      <c r="R3484" s="2">
        <v>4840</v>
      </c>
    </row>
    <row r="3485" spans="14:18" ht="15.75" thickBot="1" x14ac:dyDescent="0.3">
      <c r="N3485" s="25" t="s">
        <v>54</v>
      </c>
      <c r="O3485" s="14" t="s">
        <v>4171</v>
      </c>
      <c r="P3485" s="15" t="s">
        <v>4439</v>
      </c>
      <c r="Q3485" s="2">
        <v>9</v>
      </c>
      <c r="R3485" s="2">
        <v>6113</v>
      </c>
    </row>
    <row r="3486" spans="14:18" ht="15.75" thickBot="1" x14ac:dyDescent="0.3">
      <c r="N3486" s="25" t="s">
        <v>54</v>
      </c>
      <c r="O3486" s="14" t="s">
        <v>4171</v>
      </c>
      <c r="P3486" s="15" t="s">
        <v>4440</v>
      </c>
      <c r="Q3486" s="2">
        <v>1</v>
      </c>
      <c r="R3486" s="2">
        <v>5815</v>
      </c>
    </row>
    <row r="3487" spans="14:18" ht="15.75" thickBot="1" x14ac:dyDescent="0.3">
      <c r="N3487" s="25" t="s">
        <v>54</v>
      </c>
      <c r="O3487" s="14" t="s">
        <v>4171</v>
      </c>
      <c r="P3487" s="15" t="s">
        <v>4441</v>
      </c>
      <c r="Q3487" s="2">
        <v>1</v>
      </c>
      <c r="R3487" s="2">
        <v>6604</v>
      </c>
    </row>
    <row r="3488" spans="14:18" ht="15.75" thickBot="1" x14ac:dyDescent="0.3">
      <c r="N3488" s="25" t="s">
        <v>54</v>
      </c>
      <c r="O3488" s="14" t="s">
        <v>4171</v>
      </c>
      <c r="P3488" s="15" t="s">
        <v>1282</v>
      </c>
      <c r="Q3488" s="2">
        <v>1</v>
      </c>
      <c r="R3488" s="2">
        <v>5558</v>
      </c>
    </row>
    <row r="3489" spans="14:18" ht="15.75" thickBot="1" x14ac:dyDescent="0.3">
      <c r="N3489" s="25" t="s">
        <v>54</v>
      </c>
      <c r="O3489" s="14" t="s">
        <v>4171</v>
      </c>
      <c r="P3489" s="15" t="s">
        <v>4442</v>
      </c>
      <c r="Q3489" s="2">
        <v>1</v>
      </c>
      <c r="R3489" s="2">
        <v>4436</v>
      </c>
    </row>
    <row r="3490" spans="14:18" ht="15.75" thickBot="1" x14ac:dyDescent="0.3">
      <c r="N3490" s="25" t="s">
        <v>54</v>
      </c>
      <c r="O3490" s="14" t="s">
        <v>4171</v>
      </c>
      <c r="P3490" s="15" t="s">
        <v>4443</v>
      </c>
      <c r="Q3490" s="2">
        <v>1</v>
      </c>
      <c r="R3490" s="2">
        <v>4000</v>
      </c>
    </row>
    <row r="3491" spans="14:18" ht="15.75" thickBot="1" x14ac:dyDescent="0.3">
      <c r="N3491" s="25" t="s">
        <v>54</v>
      </c>
      <c r="O3491" s="14" t="s">
        <v>4171</v>
      </c>
      <c r="P3491" s="15" t="s">
        <v>4444</v>
      </c>
      <c r="Q3491" s="2">
        <v>3</v>
      </c>
      <c r="R3491" s="2">
        <v>4001</v>
      </c>
    </row>
    <row r="3492" spans="14:18" ht="15.75" thickBot="1" x14ac:dyDescent="0.3">
      <c r="N3492" s="25" t="s">
        <v>54</v>
      </c>
      <c r="O3492" s="14" t="s">
        <v>1250</v>
      </c>
      <c r="P3492" s="15" t="s">
        <v>4445</v>
      </c>
      <c r="Q3492" s="2">
        <v>1</v>
      </c>
      <c r="R3492" s="2">
        <v>4209</v>
      </c>
    </row>
    <row r="3493" spans="14:18" ht="15.75" thickBot="1" x14ac:dyDescent="0.3">
      <c r="N3493" s="25" t="s">
        <v>54</v>
      </c>
      <c r="O3493" s="14" t="s">
        <v>1250</v>
      </c>
      <c r="P3493" s="15" t="s">
        <v>4446</v>
      </c>
      <c r="Q3493" s="2">
        <v>6</v>
      </c>
      <c r="R3493" s="2">
        <v>4212</v>
      </c>
    </row>
    <row r="3494" spans="14:18" ht="15.75" thickBot="1" x14ac:dyDescent="0.3">
      <c r="N3494" s="25" t="s">
        <v>54</v>
      </c>
      <c r="O3494" s="14" t="s">
        <v>1250</v>
      </c>
      <c r="P3494" s="15" t="s">
        <v>4447</v>
      </c>
      <c r="Q3494" s="2">
        <v>6</v>
      </c>
      <c r="R3494" s="2">
        <v>6654</v>
      </c>
    </row>
    <row r="3495" spans="14:18" ht="15.75" thickBot="1" x14ac:dyDescent="0.3">
      <c r="N3495" s="25" t="s">
        <v>54</v>
      </c>
      <c r="O3495" s="14" t="s">
        <v>1250</v>
      </c>
      <c r="P3495" s="15" t="s">
        <v>4448</v>
      </c>
      <c r="Q3495" s="2">
        <v>7</v>
      </c>
      <c r="R3495" s="2">
        <v>6550</v>
      </c>
    </row>
    <row r="3496" spans="14:18" ht="15.75" thickBot="1" x14ac:dyDescent="0.3">
      <c r="N3496" s="25" t="s">
        <v>54</v>
      </c>
      <c r="O3496" s="14" t="s">
        <v>1250</v>
      </c>
      <c r="P3496" s="15" t="s">
        <v>4449</v>
      </c>
      <c r="Q3496" s="2">
        <v>1</v>
      </c>
      <c r="R3496" s="2">
        <v>4732</v>
      </c>
    </row>
    <row r="3497" spans="14:18" ht="15.75" thickBot="1" x14ac:dyDescent="0.3">
      <c r="N3497" s="25" t="s">
        <v>54</v>
      </c>
      <c r="O3497" s="14" t="s">
        <v>1250</v>
      </c>
      <c r="P3497" s="15" t="s">
        <v>4450</v>
      </c>
      <c r="Q3497" s="2">
        <v>1</v>
      </c>
      <c r="R3497" s="2">
        <v>4729</v>
      </c>
    </row>
    <row r="3498" spans="14:18" ht="15.75" thickBot="1" x14ac:dyDescent="0.3">
      <c r="N3498" s="25" t="s">
        <v>54</v>
      </c>
      <c r="O3498" s="14" t="s">
        <v>1250</v>
      </c>
      <c r="P3498" s="15" t="s">
        <v>4451</v>
      </c>
      <c r="Q3498" s="2">
        <v>8</v>
      </c>
      <c r="R3498" s="2">
        <v>6520</v>
      </c>
    </row>
    <row r="3499" spans="14:18" ht="15.75" thickBot="1" x14ac:dyDescent="0.3">
      <c r="N3499" s="25" t="s">
        <v>54</v>
      </c>
      <c r="O3499" s="14" t="s">
        <v>1250</v>
      </c>
      <c r="P3499" s="15" t="s">
        <v>4452</v>
      </c>
      <c r="Q3499" s="2">
        <v>3</v>
      </c>
      <c r="R3499" s="2">
        <v>6519</v>
      </c>
    </row>
    <row r="3500" spans="14:18" ht="15.75" thickBot="1" x14ac:dyDescent="0.3">
      <c r="N3500" s="25" t="s">
        <v>54</v>
      </c>
      <c r="O3500" s="14" t="s">
        <v>1250</v>
      </c>
      <c r="P3500" s="15" t="s">
        <v>4453</v>
      </c>
      <c r="Q3500" s="2">
        <v>4</v>
      </c>
      <c r="R3500" s="2">
        <v>6517</v>
      </c>
    </row>
    <row r="3501" spans="14:18" ht="15.75" thickBot="1" x14ac:dyDescent="0.3">
      <c r="N3501" s="25" t="s">
        <v>54</v>
      </c>
      <c r="O3501" s="14" t="s">
        <v>1250</v>
      </c>
      <c r="P3501" s="15" t="s">
        <v>4454</v>
      </c>
      <c r="Q3501" s="2">
        <v>6</v>
      </c>
      <c r="R3501" s="2">
        <v>6846</v>
      </c>
    </row>
    <row r="3502" spans="14:18" ht="15.75" thickBot="1" x14ac:dyDescent="0.3">
      <c r="N3502" s="25" t="s">
        <v>54</v>
      </c>
      <c r="O3502" s="14" t="s">
        <v>1250</v>
      </c>
      <c r="P3502" s="15" t="s">
        <v>4455</v>
      </c>
      <c r="Q3502" s="2">
        <v>5</v>
      </c>
      <c r="R3502" s="2">
        <v>6518</v>
      </c>
    </row>
    <row r="3503" spans="14:18" ht="15.75" thickBot="1" x14ac:dyDescent="0.3">
      <c r="N3503" s="25" t="s">
        <v>54</v>
      </c>
      <c r="O3503" s="14" t="s">
        <v>1250</v>
      </c>
      <c r="P3503" s="15" t="s">
        <v>4456</v>
      </c>
      <c r="Q3503" s="2">
        <v>6</v>
      </c>
      <c r="R3503" s="2">
        <v>6259</v>
      </c>
    </row>
    <row r="3504" spans="14:18" ht="15.75" thickBot="1" x14ac:dyDescent="0.3">
      <c r="N3504" s="25" t="s">
        <v>54</v>
      </c>
      <c r="O3504" s="14" t="s">
        <v>1250</v>
      </c>
      <c r="P3504" s="15" t="s">
        <v>4457</v>
      </c>
      <c r="Q3504" s="2">
        <v>1</v>
      </c>
      <c r="R3504" s="2">
        <v>6259</v>
      </c>
    </row>
    <row r="3505" spans="14:18" ht="15.75" thickBot="1" x14ac:dyDescent="0.3">
      <c r="N3505" s="25" t="s">
        <v>54</v>
      </c>
      <c r="O3505" s="14" t="s">
        <v>1250</v>
      </c>
      <c r="P3505" s="15" t="s">
        <v>4458</v>
      </c>
      <c r="Q3505" s="2">
        <v>3</v>
      </c>
      <c r="R3505" s="2">
        <v>5707</v>
      </c>
    </row>
    <row r="3506" spans="14:18" ht="15.75" thickBot="1" x14ac:dyDescent="0.3">
      <c r="N3506" s="25" t="s">
        <v>54</v>
      </c>
      <c r="O3506" s="14" t="s">
        <v>1250</v>
      </c>
      <c r="P3506" s="15" t="s">
        <v>4459</v>
      </c>
      <c r="Q3506" s="2">
        <v>8</v>
      </c>
      <c r="R3506" s="2">
        <v>6238</v>
      </c>
    </row>
    <row r="3507" spans="14:18" ht="15.75" thickBot="1" x14ac:dyDescent="0.3">
      <c r="N3507" s="25" t="s">
        <v>54</v>
      </c>
      <c r="O3507" s="14" t="s">
        <v>1250</v>
      </c>
      <c r="P3507" s="15" t="s">
        <v>4460</v>
      </c>
      <c r="Q3507" s="2">
        <v>10</v>
      </c>
      <c r="R3507" s="2">
        <v>6424</v>
      </c>
    </row>
    <row r="3508" spans="14:18" ht="15.75" thickBot="1" x14ac:dyDescent="0.3">
      <c r="N3508" s="25" t="s">
        <v>54</v>
      </c>
      <c r="O3508" s="14" t="s">
        <v>1250</v>
      </c>
      <c r="P3508" s="15" t="s">
        <v>4461</v>
      </c>
      <c r="Q3508" s="2">
        <v>3</v>
      </c>
      <c r="R3508" s="2">
        <v>2700</v>
      </c>
    </row>
    <row r="3509" spans="14:18" ht="15.75" thickBot="1" x14ac:dyDescent="0.3">
      <c r="N3509" s="25" t="s">
        <v>54</v>
      </c>
      <c r="O3509" s="14" t="s">
        <v>1250</v>
      </c>
      <c r="P3509" s="15" t="s">
        <v>4462</v>
      </c>
      <c r="Q3509" s="2">
        <v>2</v>
      </c>
      <c r="R3509" s="2">
        <v>2724</v>
      </c>
    </row>
    <row r="3510" spans="14:18" ht="15.75" thickBot="1" x14ac:dyDescent="0.3">
      <c r="N3510" s="25" t="s">
        <v>54</v>
      </c>
      <c r="O3510" s="14" t="s">
        <v>1250</v>
      </c>
      <c r="P3510" s="15" t="s">
        <v>4463</v>
      </c>
      <c r="Q3510" s="2">
        <v>6</v>
      </c>
      <c r="R3510" s="2">
        <v>2828</v>
      </c>
    </row>
    <row r="3511" spans="14:18" ht="15.75" thickBot="1" x14ac:dyDescent="0.3">
      <c r="N3511" s="25" t="s">
        <v>54</v>
      </c>
      <c r="O3511" s="14" t="s">
        <v>1250</v>
      </c>
      <c r="P3511" s="15" t="s">
        <v>4464</v>
      </c>
      <c r="Q3511" s="2">
        <v>8</v>
      </c>
      <c r="R3511" s="2">
        <v>2875</v>
      </c>
    </row>
    <row r="3512" spans="14:18" ht="15.75" thickBot="1" x14ac:dyDescent="0.3">
      <c r="N3512" s="25" t="s">
        <v>54</v>
      </c>
      <c r="O3512" s="14" t="s">
        <v>1250</v>
      </c>
      <c r="P3512" s="15" t="s">
        <v>4465</v>
      </c>
      <c r="Q3512" s="2">
        <v>2</v>
      </c>
      <c r="R3512" s="2">
        <v>5009</v>
      </c>
    </row>
    <row r="3513" spans="14:18" ht="15.75" thickBot="1" x14ac:dyDescent="0.3">
      <c r="N3513" s="25" t="s">
        <v>54</v>
      </c>
      <c r="O3513" s="14" t="s">
        <v>1250</v>
      </c>
      <c r="P3513" s="15" t="s">
        <v>4466</v>
      </c>
      <c r="Q3513" s="2">
        <v>2</v>
      </c>
      <c r="R3513" s="2">
        <v>2711</v>
      </c>
    </row>
    <row r="3514" spans="14:18" ht="15.75" thickBot="1" x14ac:dyDescent="0.3">
      <c r="N3514" s="25" t="s">
        <v>54</v>
      </c>
      <c r="O3514" s="14" t="s">
        <v>1250</v>
      </c>
      <c r="P3514" s="15" t="s">
        <v>4467</v>
      </c>
      <c r="Q3514" s="2">
        <v>2</v>
      </c>
      <c r="R3514" s="2">
        <v>2712</v>
      </c>
    </row>
    <row r="3515" spans="14:18" ht="15.75" thickBot="1" x14ac:dyDescent="0.3">
      <c r="N3515" s="25" t="s">
        <v>54</v>
      </c>
      <c r="O3515" s="14" t="s">
        <v>1250</v>
      </c>
      <c r="P3515" s="15" t="s">
        <v>4468</v>
      </c>
      <c r="Q3515" s="2">
        <v>3</v>
      </c>
      <c r="R3515" s="2">
        <v>2838</v>
      </c>
    </row>
    <row r="3516" spans="14:18" ht="15.75" thickBot="1" x14ac:dyDescent="0.3">
      <c r="N3516" s="25" t="s">
        <v>54</v>
      </c>
      <c r="O3516" s="14" t="s">
        <v>1250</v>
      </c>
      <c r="P3516" s="15" t="s">
        <v>4469</v>
      </c>
      <c r="Q3516" s="2">
        <v>8</v>
      </c>
      <c r="R3516" s="2">
        <v>4733</v>
      </c>
    </row>
    <row r="3517" spans="14:18" ht="15.75" thickBot="1" x14ac:dyDescent="0.3">
      <c r="N3517" s="25" t="s">
        <v>54</v>
      </c>
      <c r="O3517" s="14" t="s">
        <v>1250</v>
      </c>
      <c r="P3517" s="15" t="s">
        <v>4470</v>
      </c>
      <c r="Q3517" s="2">
        <v>8</v>
      </c>
      <c r="R3517" s="2">
        <v>2729</v>
      </c>
    </row>
    <row r="3518" spans="14:18" ht="15.75" thickBot="1" x14ac:dyDescent="0.3">
      <c r="N3518" s="25" t="s">
        <v>54</v>
      </c>
      <c r="O3518" s="14" t="s">
        <v>1250</v>
      </c>
      <c r="P3518" s="15" t="s">
        <v>4471</v>
      </c>
      <c r="Q3518" s="2">
        <v>1</v>
      </c>
      <c r="R3518" s="2">
        <v>2715</v>
      </c>
    </row>
    <row r="3519" spans="14:18" ht="15.75" thickBot="1" x14ac:dyDescent="0.3">
      <c r="N3519" s="25" t="s">
        <v>54</v>
      </c>
      <c r="O3519" s="14" t="s">
        <v>1250</v>
      </c>
      <c r="P3519" s="15" t="s">
        <v>4472</v>
      </c>
      <c r="Q3519" s="2">
        <v>2</v>
      </c>
      <c r="R3519" s="2">
        <v>2720</v>
      </c>
    </row>
    <row r="3520" spans="14:18" ht="15.75" thickBot="1" x14ac:dyDescent="0.3">
      <c r="N3520" s="25" t="s">
        <v>54</v>
      </c>
      <c r="O3520" s="14" t="s">
        <v>1250</v>
      </c>
      <c r="P3520" s="15" t="s">
        <v>4473</v>
      </c>
      <c r="Q3520" s="2">
        <v>5</v>
      </c>
      <c r="R3520" s="2">
        <v>2826</v>
      </c>
    </row>
    <row r="3521" spans="14:18" ht="15.75" thickBot="1" x14ac:dyDescent="0.3">
      <c r="N3521" s="25" t="s">
        <v>54</v>
      </c>
      <c r="O3521" s="14" t="s">
        <v>1250</v>
      </c>
      <c r="P3521" s="15" t="s">
        <v>4474</v>
      </c>
      <c r="Q3521" s="2">
        <v>3</v>
      </c>
      <c r="R3521" s="2">
        <v>2725</v>
      </c>
    </row>
    <row r="3522" spans="14:18" ht="15.75" thickBot="1" x14ac:dyDescent="0.3">
      <c r="N3522" s="25" t="s">
        <v>54</v>
      </c>
      <c r="O3522" s="14" t="s">
        <v>1250</v>
      </c>
      <c r="P3522" s="15" t="s">
        <v>4475</v>
      </c>
      <c r="Q3522" s="2">
        <v>3</v>
      </c>
      <c r="R3522" s="2">
        <v>2727</v>
      </c>
    </row>
    <row r="3523" spans="14:18" ht="15.75" thickBot="1" x14ac:dyDescent="0.3">
      <c r="N3523" s="25" t="s">
        <v>54</v>
      </c>
      <c r="O3523" s="14" t="s">
        <v>1250</v>
      </c>
      <c r="P3523" s="15" t="s">
        <v>4476</v>
      </c>
      <c r="Q3523" s="2">
        <v>7</v>
      </c>
      <c r="R3523" s="2">
        <v>2728</v>
      </c>
    </row>
    <row r="3524" spans="14:18" ht="15.75" thickBot="1" x14ac:dyDescent="0.3">
      <c r="N3524" s="25" t="s">
        <v>54</v>
      </c>
      <c r="O3524" s="14" t="s">
        <v>1250</v>
      </c>
      <c r="P3524" s="15" t="s">
        <v>4477</v>
      </c>
      <c r="Q3524" s="2">
        <v>8</v>
      </c>
      <c r="R3524" s="2">
        <v>2734</v>
      </c>
    </row>
    <row r="3525" spans="14:18" ht="15.75" thickBot="1" x14ac:dyDescent="0.3">
      <c r="N3525" s="25" t="s">
        <v>54</v>
      </c>
      <c r="O3525" s="14" t="s">
        <v>1250</v>
      </c>
      <c r="P3525" s="15" t="s">
        <v>4478</v>
      </c>
      <c r="Q3525" s="2">
        <v>8</v>
      </c>
      <c r="R3525" s="2">
        <v>2755</v>
      </c>
    </row>
    <row r="3526" spans="14:18" ht="15.75" thickBot="1" x14ac:dyDescent="0.3">
      <c r="N3526" s="25" t="s">
        <v>54</v>
      </c>
      <c r="O3526" s="14" t="s">
        <v>1250</v>
      </c>
      <c r="P3526" s="15" t="s">
        <v>4479</v>
      </c>
      <c r="Q3526" s="2">
        <v>5</v>
      </c>
      <c r="R3526" s="2">
        <v>5700</v>
      </c>
    </row>
    <row r="3527" spans="14:18" ht="15.75" thickBot="1" x14ac:dyDescent="0.3">
      <c r="N3527" s="25" t="s">
        <v>54</v>
      </c>
      <c r="O3527" s="14" t="s">
        <v>1250</v>
      </c>
      <c r="P3527" s="15" t="s">
        <v>4480</v>
      </c>
      <c r="Q3527" s="2">
        <v>5</v>
      </c>
      <c r="R3527" s="2">
        <v>6074</v>
      </c>
    </row>
    <row r="3528" spans="14:18" ht="15.75" thickBot="1" x14ac:dyDescent="0.3">
      <c r="N3528" s="25" t="s">
        <v>54</v>
      </c>
      <c r="O3528" s="14" t="s">
        <v>1250</v>
      </c>
      <c r="P3528" s="15" t="s">
        <v>4481</v>
      </c>
      <c r="Q3528" s="2">
        <v>4</v>
      </c>
      <c r="R3528" s="2">
        <v>2756</v>
      </c>
    </row>
    <row r="3529" spans="14:18" ht="15.75" thickBot="1" x14ac:dyDescent="0.3">
      <c r="N3529" s="25" t="s">
        <v>54</v>
      </c>
      <c r="O3529" s="14" t="s">
        <v>1250</v>
      </c>
      <c r="P3529" s="15" t="s">
        <v>4482</v>
      </c>
      <c r="Q3529" s="2">
        <v>7</v>
      </c>
      <c r="R3529" s="2">
        <v>2739</v>
      </c>
    </row>
    <row r="3530" spans="14:18" ht="15.75" thickBot="1" x14ac:dyDescent="0.3">
      <c r="N3530" s="25" t="s">
        <v>54</v>
      </c>
      <c r="O3530" s="14" t="s">
        <v>1250</v>
      </c>
      <c r="P3530" s="15" t="s">
        <v>4483</v>
      </c>
      <c r="Q3530" s="2">
        <v>2</v>
      </c>
      <c r="R3530" s="2">
        <v>2759</v>
      </c>
    </row>
    <row r="3531" spans="14:18" ht="15.75" thickBot="1" x14ac:dyDescent="0.3">
      <c r="N3531" s="25" t="s">
        <v>54</v>
      </c>
      <c r="O3531" s="14" t="s">
        <v>1250</v>
      </c>
      <c r="P3531" s="15" t="s">
        <v>4484</v>
      </c>
      <c r="Q3531" s="2">
        <v>4</v>
      </c>
      <c r="R3531" s="2">
        <v>2742</v>
      </c>
    </row>
    <row r="3532" spans="14:18" ht="15.75" thickBot="1" x14ac:dyDescent="0.3">
      <c r="N3532" s="25" t="s">
        <v>54</v>
      </c>
      <c r="O3532" s="14" t="s">
        <v>1250</v>
      </c>
      <c r="P3532" s="15" t="s">
        <v>4485</v>
      </c>
      <c r="Q3532" s="2">
        <v>1</v>
      </c>
      <c r="R3532" s="2">
        <v>2744</v>
      </c>
    </row>
    <row r="3533" spans="14:18" ht="15.75" thickBot="1" x14ac:dyDescent="0.3">
      <c r="N3533" s="25" t="s">
        <v>54</v>
      </c>
      <c r="O3533" s="14" t="s">
        <v>1250</v>
      </c>
      <c r="P3533" s="15" t="s">
        <v>4486</v>
      </c>
      <c r="Q3533" s="2">
        <v>3</v>
      </c>
      <c r="R3533" s="2">
        <v>2837</v>
      </c>
    </row>
    <row r="3534" spans="14:18" ht="15.75" thickBot="1" x14ac:dyDescent="0.3">
      <c r="N3534" s="25" t="s">
        <v>54</v>
      </c>
      <c r="O3534" s="14" t="s">
        <v>1250</v>
      </c>
      <c r="P3534" s="15" t="s">
        <v>4487</v>
      </c>
      <c r="Q3534" s="2">
        <v>2</v>
      </c>
      <c r="R3534" s="2">
        <v>2748</v>
      </c>
    </row>
    <row r="3535" spans="14:18" ht="15.75" thickBot="1" x14ac:dyDescent="0.3">
      <c r="N3535" s="25" t="s">
        <v>54</v>
      </c>
      <c r="O3535" s="14" t="s">
        <v>1250</v>
      </c>
      <c r="P3535" s="15" t="s">
        <v>4488</v>
      </c>
      <c r="Q3535" s="2">
        <v>3</v>
      </c>
      <c r="R3535" s="2">
        <v>2763</v>
      </c>
    </row>
    <row r="3536" spans="14:18" ht="15.75" thickBot="1" x14ac:dyDescent="0.3">
      <c r="N3536" s="25" t="s">
        <v>54</v>
      </c>
      <c r="O3536" s="14" t="s">
        <v>1250</v>
      </c>
      <c r="P3536" s="15" t="s">
        <v>4489</v>
      </c>
      <c r="Q3536" s="2">
        <v>5</v>
      </c>
      <c r="R3536" s="2">
        <v>2788</v>
      </c>
    </row>
    <row r="3537" spans="14:18" ht="15.75" thickBot="1" x14ac:dyDescent="0.3">
      <c r="N3537" s="25" t="s">
        <v>54</v>
      </c>
      <c r="O3537" s="14" t="s">
        <v>1250</v>
      </c>
      <c r="P3537" s="15" t="s">
        <v>4490</v>
      </c>
      <c r="Q3537" s="2">
        <v>5</v>
      </c>
      <c r="R3537" s="2">
        <v>4730</v>
      </c>
    </row>
    <row r="3538" spans="14:18" ht="15.75" thickBot="1" x14ac:dyDescent="0.3">
      <c r="N3538" s="25" t="s">
        <v>54</v>
      </c>
      <c r="O3538" s="14" t="s">
        <v>1250</v>
      </c>
      <c r="P3538" s="15" t="s">
        <v>4491</v>
      </c>
      <c r="Q3538" s="2">
        <v>8</v>
      </c>
      <c r="R3538" s="2">
        <v>2708</v>
      </c>
    </row>
    <row r="3539" spans="14:18" ht="15.75" thickBot="1" x14ac:dyDescent="0.3">
      <c r="N3539" s="25" t="s">
        <v>54</v>
      </c>
      <c r="O3539" s="14" t="s">
        <v>1250</v>
      </c>
      <c r="P3539" s="15" t="s">
        <v>4492</v>
      </c>
      <c r="Q3539" s="2">
        <v>3</v>
      </c>
      <c r="R3539" s="2">
        <v>2868</v>
      </c>
    </row>
    <row r="3540" spans="14:18" ht="15.75" thickBot="1" x14ac:dyDescent="0.3">
      <c r="N3540" s="25" t="s">
        <v>54</v>
      </c>
      <c r="O3540" s="14" t="s">
        <v>1250</v>
      </c>
      <c r="P3540" s="15" t="s">
        <v>4493</v>
      </c>
      <c r="Q3540" s="2">
        <v>7</v>
      </c>
      <c r="R3540" s="2">
        <v>2790</v>
      </c>
    </row>
    <row r="3541" spans="14:18" ht="15.75" thickBot="1" x14ac:dyDescent="0.3">
      <c r="N3541" s="25" t="s">
        <v>54</v>
      </c>
      <c r="O3541" s="14" t="s">
        <v>1250</v>
      </c>
      <c r="P3541" s="15" t="s">
        <v>4494</v>
      </c>
      <c r="Q3541" s="2">
        <v>2</v>
      </c>
      <c r="R3541" s="2">
        <v>2791</v>
      </c>
    </row>
    <row r="3542" spans="14:18" ht="15.75" thickBot="1" x14ac:dyDescent="0.3">
      <c r="N3542" s="25" t="s">
        <v>54</v>
      </c>
      <c r="O3542" s="14" t="s">
        <v>1250</v>
      </c>
      <c r="P3542" s="15" t="s">
        <v>4495</v>
      </c>
      <c r="Q3542" s="2">
        <v>5</v>
      </c>
      <c r="R3542" s="2">
        <v>2792</v>
      </c>
    </row>
    <row r="3543" spans="14:18" ht="15.75" thickBot="1" x14ac:dyDescent="0.3">
      <c r="N3543" s="25" t="s">
        <v>54</v>
      </c>
      <c r="O3543" s="14" t="s">
        <v>1250</v>
      </c>
      <c r="P3543" s="15" t="s">
        <v>4496</v>
      </c>
      <c r="Q3543" s="2">
        <v>5</v>
      </c>
      <c r="R3543" s="2">
        <v>2714</v>
      </c>
    </row>
    <row r="3544" spans="14:18" ht="15.75" thickBot="1" x14ac:dyDescent="0.3">
      <c r="N3544" s="25" t="s">
        <v>54</v>
      </c>
      <c r="O3544" s="14" t="s">
        <v>1250</v>
      </c>
      <c r="P3544" s="15" t="s">
        <v>4497</v>
      </c>
      <c r="Q3544" s="2">
        <v>2</v>
      </c>
      <c r="R3544" s="2">
        <v>5724</v>
      </c>
    </row>
    <row r="3545" spans="14:18" ht="15.75" thickBot="1" x14ac:dyDescent="0.3">
      <c r="N3545" s="25" t="s">
        <v>54</v>
      </c>
      <c r="O3545" s="14" t="s">
        <v>1250</v>
      </c>
      <c r="P3545" s="15" t="s">
        <v>4498</v>
      </c>
      <c r="Q3545" s="2">
        <v>3</v>
      </c>
      <c r="R3545" s="2">
        <v>2750</v>
      </c>
    </row>
    <row r="3546" spans="14:18" ht="15.75" thickBot="1" x14ac:dyDescent="0.3">
      <c r="N3546" s="25" t="s">
        <v>54</v>
      </c>
      <c r="O3546" s="14" t="s">
        <v>1250</v>
      </c>
      <c r="P3546" s="15" t="s">
        <v>4499</v>
      </c>
      <c r="Q3546" s="2">
        <v>8</v>
      </c>
      <c r="R3546" s="2">
        <v>2795</v>
      </c>
    </row>
    <row r="3547" spans="14:18" ht="15.75" thickBot="1" x14ac:dyDescent="0.3">
      <c r="N3547" s="25" t="s">
        <v>54</v>
      </c>
      <c r="O3547" s="14" t="s">
        <v>1250</v>
      </c>
      <c r="P3547" s="15" t="s">
        <v>4500</v>
      </c>
      <c r="Q3547" s="2">
        <v>2</v>
      </c>
      <c r="R3547" s="2">
        <v>2844</v>
      </c>
    </row>
    <row r="3548" spans="14:18" ht="15.75" thickBot="1" x14ac:dyDescent="0.3">
      <c r="N3548" s="25" t="s">
        <v>54</v>
      </c>
      <c r="O3548" s="14" t="s">
        <v>1250</v>
      </c>
      <c r="P3548" s="15" t="s">
        <v>4501</v>
      </c>
      <c r="Q3548" s="2">
        <v>1</v>
      </c>
      <c r="R3548" s="2">
        <v>2816</v>
      </c>
    </row>
    <row r="3549" spans="14:18" ht="15.75" thickBot="1" x14ac:dyDescent="0.3">
      <c r="N3549" s="25" t="s">
        <v>54</v>
      </c>
      <c r="O3549" s="14" t="s">
        <v>1250</v>
      </c>
      <c r="P3549" s="15" t="s">
        <v>4502</v>
      </c>
      <c r="Q3549" s="2">
        <v>1</v>
      </c>
      <c r="R3549" s="2">
        <v>4741</v>
      </c>
    </row>
    <row r="3550" spans="14:18" ht="15.75" thickBot="1" x14ac:dyDescent="0.3">
      <c r="N3550" s="25" t="s">
        <v>54</v>
      </c>
      <c r="O3550" s="14" t="s">
        <v>1250</v>
      </c>
      <c r="P3550" s="15" t="s">
        <v>4503</v>
      </c>
      <c r="Q3550" s="2">
        <v>1</v>
      </c>
      <c r="R3550" s="2">
        <v>5010</v>
      </c>
    </row>
    <row r="3551" spans="14:18" ht="15.75" thickBot="1" x14ac:dyDescent="0.3">
      <c r="N3551" s="25" t="s">
        <v>54</v>
      </c>
      <c r="O3551" s="14" t="s">
        <v>1250</v>
      </c>
      <c r="P3551" s="15" t="s">
        <v>4504</v>
      </c>
      <c r="Q3551" s="2">
        <v>6</v>
      </c>
      <c r="R3551" s="2">
        <v>2767</v>
      </c>
    </row>
    <row r="3552" spans="14:18" ht="15.75" thickBot="1" x14ac:dyDescent="0.3">
      <c r="N3552" s="25" t="s">
        <v>54</v>
      </c>
      <c r="O3552" s="14" t="s">
        <v>1250</v>
      </c>
      <c r="P3552" s="15" t="s">
        <v>4505</v>
      </c>
      <c r="Q3552" s="2">
        <v>5</v>
      </c>
      <c r="R3552" s="2">
        <v>2834</v>
      </c>
    </row>
    <row r="3553" spans="14:18" ht="15.75" thickBot="1" x14ac:dyDescent="0.3">
      <c r="N3553" s="25" t="s">
        <v>54</v>
      </c>
      <c r="O3553" s="14" t="s">
        <v>1250</v>
      </c>
      <c r="P3553" s="15" t="s">
        <v>4506</v>
      </c>
      <c r="Q3553" s="2">
        <v>5</v>
      </c>
      <c r="R3553" s="2">
        <v>2884</v>
      </c>
    </row>
    <row r="3554" spans="14:18" ht="15.75" thickBot="1" x14ac:dyDescent="0.3">
      <c r="N3554" s="25" t="s">
        <v>54</v>
      </c>
      <c r="O3554" s="14" t="s">
        <v>1250</v>
      </c>
      <c r="P3554" s="15" t="s">
        <v>4507</v>
      </c>
      <c r="Q3554" s="2">
        <v>5</v>
      </c>
      <c r="R3554" s="2">
        <v>4742</v>
      </c>
    </row>
    <row r="3555" spans="14:18" ht="15.75" thickBot="1" x14ac:dyDescent="0.3">
      <c r="N3555" s="25" t="s">
        <v>54</v>
      </c>
      <c r="O3555" s="14" t="s">
        <v>1250</v>
      </c>
      <c r="P3555" s="15" t="s">
        <v>4508</v>
      </c>
      <c r="Q3555" s="2">
        <v>7</v>
      </c>
      <c r="R3555" s="2">
        <v>2800</v>
      </c>
    </row>
    <row r="3556" spans="14:18" ht="15.75" thickBot="1" x14ac:dyDescent="0.3">
      <c r="N3556" s="25" t="s">
        <v>54</v>
      </c>
      <c r="O3556" s="14" t="s">
        <v>1250</v>
      </c>
      <c r="P3556" s="15" t="s">
        <v>4509</v>
      </c>
      <c r="Q3556" s="2">
        <v>4</v>
      </c>
      <c r="R3556" s="2">
        <v>2801</v>
      </c>
    </row>
    <row r="3557" spans="14:18" ht="15.75" thickBot="1" x14ac:dyDescent="0.3">
      <c r="N3557" s="25" t="s">
        <v>54</v>
      </c>
      <c r="O3557" s="14" t="s">
        <v>1250</v>
      </c>
      <c r="P3557" s="15" t="s">
        <v>4510</v>
      </c>
      <c r="Q3557" s="2">
        <v>8</v>
      </c>
      <c r="R3557" s="2">
        <v>2709</v>
      </c>
    </row>
    <row r="3558" spans="14:18" ht="15.75" thickBot="1" x14ac:dyDescent="0.3">
      <c r="N3558" s="25" t="s">
        <v>54</v>
      </c>
      <c r="O3558" s="14" t="s">
        <v>1250</v>
      </c>
      <c r="P3558" s="15" t="s">
        <v>4511</v>
      </c>
      <c r="Q3558" s="2">
        <v>7</v>
      </c>
      <c r="R3558" s="2">
        <v>2840</v>
      </c>
    </row>
    <row r="3559" spans="14:18" ht="15.75" thickBot="1" x14ac:dyDescent="0.3">
      <c r="N3559" s="25" t="s">
        <v>54</v>
      </c>
      <c r="O3559" s="14" t="s">
        <v>1250</v>
      </c>
      <c r="P3559" s="15" t="s">
        <v>4512</v>
      </c>
      <c r="Q3559" s="2">
        <v>7</v>
      </c>
      <c r="R3559" s="2">
        <v>2764</v>
      </c>
    </row>
    <row r="3560" spans="14:18" ht="15.75" thickBot="1" x14ac:dyDescent="0.3">
      <c r="N3560" s="25" t="s">
        <v>54</v>
      </c>
      <c r="O3560" s="14" t="s">
        <v>1250</v>
      </c>
      <c r="P3560" s="15" t="s">
        <v>4513</v>
      </c>
      <c r="Q3560" s="2">
        <v>5</v>
      </c>
      <c r="R3560" s="2">
        <v>2880</v>
      </c>
    </row>
    <row r="3561" spans="14:18" ht="15.75" thickBot="1" x14ac:dyDescent="0.3">
      <c r="N3561" s="25" t="s">
        <v>54</v>
      </c>
      <c r="O3561" s="14" t="s">
        <v>1250</v>
      </c>
      <c r="P3561" s="15" t="s">
        <v>4514</v>
      </c>
      <c r="Q3561" s="2">
        <v>3</v>
      </c>
      <c r="R3561" s="2">
        <v>2760</v>
      </c>
    </row>
    <row r="3562" spans="14:18" ht="15.75" thickBot="1" x14ac:dyDescent="0.3">
      <c r="N3562" s="25" t="s">
        <v>54</v>
      </c>
      <c r="O3562" s="14" t="s">
        <v>1250</v>
      </c>
      <c r="P3562" s="15" t="s">
        <v>4515</v>
      </c>
      <c r="Q3562" s="2">
        <v>3</v>
      </c>
      <c r="R3562" s="2">
        <v>2769</v>
      </c>
    </row>
    <row r="3563" spans="14:18" ht="15.75" thickBot="1" x14ac:dyDescent="0.3">
      <c r="N3563" s="25" t="s">
        <v>54</v>
      </c>
      <c r="O3563" s="14" t="s">
        <v>1250</v>
      </c>
      <c r="P3563" s="15" t="s">
        <v>4516</v>
      </c>
      <c r="Q3563" s="2">
        <v>2</v>
      </c>
      <c r="R3563" s="2">
        <v>2784</v>
      </c>
    </row>
    <row r="3564" spans="14:18" ht="15.75" thickBot="1" x14ac:dyDescent="0.3">
      <c r="N3564" s="25" t="s">
        <v>54</v>
      </c>
      <c r="O3564" s="14" t="s">
        <v>1250</v>
      </c>
      <c r="P3564" s="15" t="s">
        <v>4517</v>
      </c>
      <c r="Q3564" s="2">
        <v>1</v>
      </c>
      <c r="R3564" s="2">
        <v>5324</v>
      </c>
    </row>
    <row r="3565" spans="14:18" ht="15.75" thickBot="1" x14ac:dyDescent="0.3">
      <c r="N3565" s="25" t="s">
        <v>54</v>
      </c>
      <c r="O3565" s="14" t="s">
        <v>1250</v>
      </c>
      <c r="P3565" s="15" t="s">
        <v>4518</v>
      </c>
      <c r="Q3565" s="2">
        <v>4</v>
      </c>
      <c r="R3565" s="2">
        <v>2804</v>
      </c>
    </row>
    <row r="3566" spans="14:18" ht="15.75" thickBot="1" x14ac:dyDescent="0.3">
      <c r="N3566" s="25" t="s">
        <v>54</v>
      </c>
      <c r="O3566" s="14" t="s">
        <v>1250</v>
      </c>
      <c r="P3566" s="15" t="s">
        <v>4519</v>
      </c>
      <c r="Q3566" s="2">
        <v>5</v>
      </c>
      <c r="R3566" s="2">
        <v>2805</v>
      </c>
    </row>
    <row r="3567" spans="14:18" ht="15.75" thickBot="1" x14ac:dyDescent="0.3">
      <c r="N3567" s="25" t="s">
        <v>54</v>
      </c>
      <c r="O3567" s="14" t="s">
        <v>1250</v>
      </c>
      <c r="P3567" s="15" t="s">
        <v>4520</v>
      </c>
      <c r="Q3567" s="2">
        <v>7</v>
      </c>
      <c r="R3567" s="2">
        <v>2806</v>
      </c>
    </row>
    <row r="3568" spans="14:18" ht="15.75" thickBot="1" x14ac:dyDescent="0.3">
      <c r="N3568" s="25" t="s">
        <v>54</v>
      </c>
      <c r="O3568" s="14" t="s">
        <v>1250</v>
      </c>
      <c r="P3568" s="15" t="s">
        <v>4521</v>
      </c>
      <c r="Q3568" s="2">
        <v>1</v>
      </c>
      <c r="R3568" s="2">
        <v>2723</v>
      </c>
    </row>
    <row r="3569" spans="14:18" ht="15.75" thickBot="1" x14ac:dyDescent="0.3">
      <c r="N3569" s="25" t="s">
        <v>54</v>
      </c>
      <c r="O3569" s="14" t="s">
        <v>1250</v>
      </c>
      <c r="P3569" s="15" t="s">
        <v>4522</v>
      </c>
      <c r="Q3569" s="2">
        <v>3</v>
      </c>
      <c r="R3569" s="2">
        <v>2807</v>
      </c>
    </row>
    <row r="3570" spans="14:18" ht="15.75" thickBot="1" x14ac:dyDescent="0.3">
      <c r="N3570" s="25" t="s">
        <v>54</v>
      </c>
      <c r="O3570" s="14" t="s">
        <v>1250</v>
      </c>
      <c r="P3570" s="15" t="s">
        <v>4523</v>
      </c>
      <c r="Q3570" s="2">
        <v>7</v>
      </c>
      <c r="R3570" s="2">
        <v>2798</v>
      </c>
    </row>
    <row r="3571" spans="14:18" ht="15.75" thickBot="1" x14ac:dyDescent="0.3">
      <c r="N3571" s="25" t="s">
        <v>54</v>
      </c>
      <c r="O3571" s="14" t="s">
        <v>1250</v>
      </c>
      <c r="P3571" s="15" t="s">
        <v>4524</v>
      </c>
      <c r="Q3571" s="2">
        <v>3</v>
      </c>
      <c r="R3571" s="2">
        <v>2710</v>
      </c>
    </row>
    <row r="3572" spans="14:18" ht="15.75" thickBot="1" x14ac:dyDescent="0.3">
      <c r="N3572" s="25" t="s">
        <v>54</v>
      </c>
      <c r="O3572" s="14" t="s">
        <v>1250</v>
      </c>
      <c r="P3572" s="15" t="s">
        <v>4525</v>
      </c>
      <c r="Q3572" s="2">
        <v>1</v>
      </c>
      <c r="R3572" s="2">
        <v>2732</v>
      </c>
    </row>
    <row r="3573" spans="14:18" ht="15.75" thickBot="1" x14ac:dyDescent="0.3">
      <c r="N3573" s="25" t="s">
        <v>54</v>
      </c>
      <c r="O3573" s="14" t="s">
        <v>1250</v>
      </c>
      <c r="P3573" s="15" t="s">
        <v>4526</v>
      </c>
      <c r="Q3573" s="2">
        <v>6</v>
      </c>
      <c r="R3573" s="2">
        <v>2813</v>
      </c>
    </row>
    <row r="3574" spans="14:18" ht="15.75" thickBot="1" x14ac:dyDescent="0.3">
      <c r="N3574" s="25" t="s">
        <v>54</v>
      </c>
      <c r="O3574" s="14" t="s">
        <v>1250</v>
      </c>
      <c r="P3574" s="15" t="s">
        <v>4527</v>
      </c>
      <c r="Q3574" s="2">
        <v>4</v>
      </c>
      <c r="R3574" s="2">
        <v>2819</v>
      </c>
    </row>
    <row r="3575" spans="14:18" ht="15.75" thickBot="1" x14ac:dyDescent="0.3">
      <c r="N3575" s="25" t="s">
        <v>54</v>
      </c>
      <c r="O3575" s="14" t="s">
        <v>1250</v>
      </c>
      <c r="P3575" s="15" t="s">
        <v>4528</v>
      </c>
      <c r="Q3575" s="2">
        <v>5</v>
      </c>
      <c r="R3575" s="2">
        <v>5958</v>
      </c>
    </row>
    <row r="3576" spans="14:18" ht="15.75" thickBot="1" x14ac:dyDescent="0.3">
      <c r="N3576" s="25" t="s">
        <v>54</v>
      </c>
      <c r="O3576" s="14" t="s">
        <v>1250</v>
      </c>
      <c r="P3576" s="15" t="s">
        <v>4529</v>
      </c>
      <c r="Q3576" s="2">
        <v>3</v>
      </c>
      <c r="R3576" s="2">
        <v>2772</v>
      </c>
    </row>
    <row r="3577" spans="14:18" ht="15.75" thickBot="1" x14ac:dyDescent="0.3">
      <c r="N3577" s="25" t="s">
        <v>54</v>
      </c>
      <c r="O3577" s="14" t="s">
        <v>1250</v>
      </c>
      <c r="P3577" s="15" t="s">
        <v>4530</v>
      </c>
      <c r="Q3577" s="2">
        <v>2</v>
      </c>
      <c r="R3577" s="2">
        <v>6014</v>
      </c>
    </row>
    <row r="3578" spans="14:18" ht="15.75" thickBot="1" x14ac:dyDescent="0.3">
      <c r="N3578" s="25" t="s">
        <v>54</v>
      </c>
      <c r="O3578" s="14" t="s">
        <v>1250</v>
      </c>
      <c r="P3578" s="15" t="s">
        <v>4531</v>
      </c>
      <c r="Q3578" s="2">
        <v>8</v>
      </c>
      <c r="R3578" s="2">
        <v>5346</v>
      </c>
    </row>
    <row r="3579" spans="14:18" ht="15.75" thickBot="1" x14ac:dyDescent="0.3">
      <c r="N3579" s="25" t="s">
        <v>54</v>
      </c>
      <c r="O3579" s="14" t="s">
        <v>1250</v>
      </c>
      <c r="P3579" s="15" t="s">
        <v>4532</v>
      </c>
      <c r="Q3579" s="2">
        <v>3</v>
      </c>
      <c r="R3579" s="2">
        <v>2824</v>
      </c>
    </row>
    <row r="3580" spans="14:18" ht="15.75" thickBot="1" x14ac:dyDescent="0.3">
      <c r="N3580" s="25" t="s">
        <v>54</v>
      </c>
      <c r="O3580" s="14" t="s">
        <v>1250</v>
      </c>
      <c r="P3580" s="15" t="s">
        <v>4533</v>
      </c>
      <c r="Q3580" s="2">
        <v>4</v>
      </c>
      <c r="R3580" s="2">
        <v>2820</v>
      </c>
    </row>
    <row r="3581" spans="14:18" ht="15.75" thickBot="1" x14ac:dyDescent="0.3">
      <c r="N3581" s="25" t="s">
        <v>54</v>
      </c>
      <c r="O3581" s="14" t="s">
        <v>1250</v>
      </c>
      <c r="P3581" s="15" t="s">
        <v>4534</v>
      </c>
      <c r="Q3581" s="2">
        <v>4</v>
      </c>
      <c r="R3581" s="2">
        <v>2827</v>
      </c>
    </row>
    <row r="3582" spans="14:18" ht="15.75" thickBot="1" x14ac:dyDescent="0.3">
      <c r="N3582" s="25" t="s">
        <v>54</v>
      </c>
      <c r="O3582" s="14" t="s">
        <v>1250</v>
      </c>
      <c r="P3582" s="15" t="s">
        <v>4535</v>
      </c>
      <c r="Q3582" s="2">
        <v>7</v>
      </c>
      <c r="R3582" s="2">
        <v>2740</v>
      </c>
    </row>
    <row r="3583" spans="14:18" ht="15.75" thickBot="1" x14ac:dyDescent="0.3">
      <c r="N3583" s="25" t="s">
        <v>54</v>
      </c>
      <c r="O3583" s="14" t="s">
        <v>1250</v>
      </c>
      <c r="P3583" s="15" t="s">
        <v>4536</v>
      </c>
      <c r="Q3583" s="2">
        <v>7</v>
      </c>
      <c r="R3583" s="2">
        <v>2740</v>
      </c>
    </row>
    <row r="3584" spans="14:18" ht="15.75" thickBot="1" x14ac:dyDescent="0.3">
      <c r="N3584" s="25" t="s">
        <v>54</v>
      </c>
      <c r="O3584" s="14" t="s">
        <v>1250</v>
      </c>
      <c r="P3584" s="15" t="s">
        <v>4537</v>
      </c>
      <c r="Q3584" s="2">
        <v>4</v>
      </c>
      <c r="R3584" s="2">
        <v>2718</v>
      </c>
    </row>
    <row r="3585" spans="14:18" ht="15.75" thickBot="1" x14ac:dyDescent="0.3">
      <c r="N3585" s="25" t="s">
        <v>54</v>
      </c>
      <c r="O3585" s="14" t="s">
        <v>1250</v>
      </c>
      <c r="P3585" s="15" t="s">
        <v>4538</v>
      </c>
      <c r="Q3585" s="2">
        <v>6</v>
      </c>
      <c r="R3585" s="2">
        <v>2771</v>
      </c>
    </row>
    <row r="3586" spans="14:18" ht="15.75" thickBot="1" x14ac:dyDescent="0.3">
      <c r="N3586" s="25" t="s">
        <v>54</v>
      </c>
      <c r="O3586" s="14" t="s">
        <v>1250</v>
      </c>
      <c r="P3586" s="15" t="s">
        <v>4539</v>
      </c>
      <c r="Q3586" s="2">
        <v>6</v>
      </c>
      <c r="R3586" s="2">
        <v>2829</v>
      </c>
    </row>
    <row r="3587" spans="14:18" ht="15.75" thickBot="1" x14ac:dyDescent="0.3">
      <c r="N3587" s="25" t="s">
        <v>54</v>
      </c>
      <c r="O3587" s="14" t="s">
        <v>1250</v>
      </c>
      <c r="P3587" s="15" t="s">
        <v>4540</v>
      </c>
      <c r="Q3587" s="2">
        <v>6</v>
      </c>
      <c r="R3587" s="2">
        <v>2719</v>
      </c>
    </row>
    <row r="3588" spans="14:18" ht="15.75" thickBot="1" x14ac:dyDescent="0.3">
      <c r="N3588" s="25" t="s">
        <v>54</v>
      </c>
      <c r="O3588" s="14" t="s">
        <v>1250</v>
      </c>
      <c r="P3588" s="15" t="s">
        <v>4541</v>
      </c>
      <c r="Q3588" s="2">
        <v>1</v>
      </c>
      <c r="R3588" s="2">
        <v>5011</v>
      </c>
    </row>
    <row r="3589" spans="14:18" ht="15.75" thickBot="1" x14ac:dyDescent="0.3">
      <c r="N3589" s="25" t="s">
        <v>54</v>
      </c>
      <c r="O3589" s="14" t="s">
        <v>1250</v>
      </c>
      <c r="P3589" s="15" t="s">
        <v>4542</v>
      </c>
      <c r="Q3589" s="2">
        <v>3</v>
      </c>
      <c r="R3589" s="2">
        <v>2831</v>
      </c>
    </row>
    <row r="3590" spans="14:18" ht="15.75" thickBot="1" x14ac:dyDescent="0.3">
      <c r="N3590" s="25" t="s">
        <v>54</v>
      </c>
      <c r="O3590" s="14" t="s">
        <v>1250</v>
      </c>
      <c r="P3590" s="15" t="s">
        <v>4543</v>
      </c>
      <c r="Q3590" s="2">
        <v>7</v>
      </c>
      <c r="R3590" s="2">
        <v>2832</v>
      </c>
    </row>
    <row r="3591" spans="14:18" ht="15.75" thickBot="1" x14ac:dyDescent="0.3">
      <c r="N3591" s="25" t="s">
        <v>54</v>
      </c>
      <c r="O3591" s="14" t="s">
        <v>1250</v>
      </c>
      <c r="P3591" s="15" t="s">
        <v>4544</v>
      </c>
      <c r="Q3591" s="2">
        <v>7</v>
      </c>
      <c r="R3591" s="2">
        <v>2833</v>
      </c>
    </row>
    <row r="3592" spans="14:18" ht="15.75" thickBot="1" x14ac:dyDescent="0.3">
      <c r="N3592" s="25" t="s">
        <v>54</v>
      </c>
      <c r="O3592" s="14" t="s">
        <v>1250</v>
      </c>
      <c r="P3592" s="15" t="s">
        <v>4545</v>
      </c>
      <c r="Q3592" s="2">
        <v>8</v>
      </c>
      <c r="R3592" s="2">
        <v>2881</v>
      </c>
    </row>
    <row r="3593" spans="14:18" ht="15.75" thickBot="1" x14ac:dyDescent="0.3">
      <c r="N3593" s="25" t="s">
        <v>54</v>
      </c>
      <c r="O3593" s="14" t="s">
        <v>1250</v>
      </c>
      <c r="P3593" s="15" t="s">
        <v>4546</v>
      </c>
      <c r="Q3593" s="2">
        <v>7</v>
      </c>
      <c r="R3593" s="2">
        <v>2775</v>
      </c>
    </row>
    <row r="3594" spans="14:18" ht="15.75" thickBot="1" x14ac:dyDescent="0.3">
      <c r="N3594" s="25" t="s">
        <v>54</v>
      </c>
      <c r="O3594" s="14" t="s">
        <v>1250</v>
      </c>
      <c r="P3594" s="15" t="s">
        <v>4547</v>
      </c>
      <c r="Q3594" s="2">
        <v>8</v>
      </c>
      <c r="R3594" s="2">
        <v>2835</v>
      </c>
    </row>
    <row r="3595" spans="14:18" ht="15.75" thickBot="1" x14ac:dyDescent="0.3">
      <c r="N3595" s="25" t="s">
        <v>54</v>
      </c>
      <c r="O3595" s="14" t="s">
        <v>1250</v>
      </c>
      <c r="P3595" s="15" t="s">
        <v>4548</v>
      </c>
      <c r="Q3595" s="2">
        <v>3</v>
      </c>
      <c r="R3595" s="2">
        <v>2743</v>
      </c>
    </row>
    <row r="3596" spans="14:18" ht="15.75" thickBot="1" x14ac:dyDescent="0.3">
      <c r="N3596" s="25" t="s">
        <v>54</v>
      </c>
      <c r="O3596" s="14" t="s">
        <v>1250</v>
      </c>
      <c r="P3596" s="15" t="s">
        <v>4549</v>
      </c>
      <c r="Q3596" s="2">
        <v>3</v>
      </c>
      <c r="R3596" s="2">
        <v>5495</v>
      </c>
    </row>
    <row r="3597" spans="14:18" ht="15.75" thickBot="1" x14ac:dyDescent="0.3">
      <c r="N3597" s="25" t="s">
        <v>54</v>
      </c>
      <c r="O3597" s="14" t="s">
        <v>1250</v>
      </c>
      <c r="P3597" s="15" t="s">
        <v>4550</v>
      </c>
      <c r="Q3597" s="2">
        <v>5</v>
      </c>
      <c r="R3597" s="2">
        <v>2836</v>
      </c>
    </row>
    <row r="3598" spans="14:18" ht="15.75" thickBot="1" x14ac:dyDescent="0.3">
      <c r="N3598" s="25" t="s">
        <v>54</v>
      </c>
      <c r="O3598" s="14" t="s">
        <v>1250</v>
      </c>
      <c r="P3598" s="15" t="s">
        <v>4551</v>
      </c>
      <c r="Q3598" s="2">
        <v>3</v>
      </c>
      <c r="R3598" s="2">
        <v>2839</v>
      </c>
    </row>
    <row r="3599" spans="14:18" ht="15.75" thickBot="1" x14ac:dyDescent="0.3">
      <c r="N3599" s="25" t="s">
        <v>54</v>
      </c>
      <c r="O3599" s="14" t="s">
        <v>1250</v>
      </c>
      <c r="P3599" s="15" t="s">
        <v>4552</v>
      </c>
      <c r="Q3599" s="2">
        <v>8</v>
      </c>
      <c r="R3599" s="2">
        <v>6687</v>
      </c>
    </row>
    <row r="3600" spans="14:18" ht="15.75" thickBot="1" x14ac:dyDescent="0.3">
      <c r="N3600" s="25" t="s">
        <v>54</v>
      </c>
      <c r="O3600" s="14" t="s">
        <v>1250</v>
      </c>
      <c r="P3600" s="15" t="s">
        <v>4553</v>
      </c>
      <c r="Q3600" s="2">
        <v>3</v>
      </c>
      <c r="R3600" s="2">
        <v>2761</v>
      </c>
    </row>
    <row r="3601" spans="14:18" ht="15.75" thickBot="1" x14ac:dyDescent="0.3">
      <c r="N3601" s="25" t="s">
        <v>54</v>
      </c>
      <c r="O3601" s="14" t="s">
        <v>1250</v>
      </c>
      <c r="P3601" s="15" t="s">
        <v>4554</v>
      </c>
      <c r="Q3601" s="2">
        <v>5</v>
      </c>
      <c r="R3601" s="2">
        <v>2842</v>
      </c>
    </row>
    <row r="3602" spans="14:18" ht="15.75" thickBot="1" x14ac:dyDescent="0.3">
      <c r="N3602" s="25" t="s">
        <v>54</v>
      </c>
      <c r="O3602" s="14" t="s">
        <v>1250</v>
      </c>
      <c r="P3602" s="15" t="s">
        <v>4555</v>
      </c>
      <c r="Q3602" s="2">
        <v>5</v>
      </c>
      <c r="R3602" s="2">
        <v>5417</v>
      </c>
    </row>
    <row r="3603" spans="14:18" ht="15.75" thickBot="1" x14ac:dyDescent="0.3">
      <c r="N3603" s="25" t="s">
        <v>54</v>
      </c>
      <c r="O3603" s="14" t="s">
        <v>1250</v>
      </c>
      <c r="P3603" s="15" t="s">
        <v>4556</v>
      </c>
      <c r="Q3603" s="2">
        <v>2</v>
      </c>
      <c r="R3603" s="2">
        <v>2778</v>
      </c>
    </row>
    <row r="3604" spans="14:18" ht="15.75" thickBot="1" x14ac:dyDescent="0.3">
      <c r="N3604" s="25" t="s">
        <v>54</v>
      </c>
      <c r="O3604" s="14" t="s">
        <v>1250</v>
      </c>
      <c r="P3604" s="15" t="s">
        <v>4557</v>
      </c>
      <c r="Q3604" s="2">
        <v>3</v>
      </c>
      <c r="R3604" s="2">
        <v>5325</v>
      </c>
    </row>
    <row r="3605" spans="14:18" ht="15.75" thickBot="1" x14ac:dyDescent="0.3">
      <c r="N3605" s="25" t="s">
        <v>54</v>
      </c>
      <c r="O3605" s="14" t="s">
        <v>1250</v>
      </c>
      <c r="P3605" s="15" t="s">
        <v>4558</v>
      </c>
      <c r="Q3605" s="2">
        <v>4</v>
      </c>
      <c r="R3605" s="2">
        <v>2845</v>
      </c>
    </row>
    <row r="3606" spans="14:18" ht="15.75" thickBot="1" x14ac:dyDescent="0.3">
      <c r="N3606" s="25" t="s">
        <v>54</v>
      </c>
      <c r="O3606" s="14" t="s">
        <v>1250</v>
      </c>
      <c r="P3606" s="15" t="s">
        <v>4559</v>
      </c>
      <c r="Q3606" s="2">
        <v>6</v>
      </c>
      <c r="R3606" s="2">
        <v>2847</v>
      </c>
    </row>
    <row r="3607" spans="14:18" ht="15.75" thickBot="1" x14ac:dyDescent="0.3">
      <c r="N3607" s="25" t="s">
        <v>54</v>
      </c>
      <c r="O3607" s="14" t="s">
        <v>1250</v>
      </c>
      <c r="P3607" s="15" t="s">
        <v>4560</v>
      </c>
      <c r="Q3607" s="2">
        <v>7</v>
      </c>
      <c r="R3607" s="2">
        <v>2779</v>
      </c>
    </row>
    <row r="3608" spans="14:18" ht="15.75" thickBot="1" x14ac:dyDescent="0.3">
      <c r="N3608" s="25" t="s">
        <v>54</v>
      </c>
      <c r="O3608" s="14" t="s">
        <v>1250</v>
      </c>
      <c r="P3608" s="15" t="s">
        <v>4561</v>
      </c>
      <c r="Q3608" s="2">
        <v>2</v>
      </c>
      <c r="R3608" s="2">
        <v>2848</v>
      </c>
    </row>
    <row r="3609" spans="14:18" ht="15.75" thickBot="1" x14ac:dyDescent="0.3">
      <c r="N3609" s="25" t="s">
        <v>54</v>
      </c>
      <c r="O3609" s="14" t="s">
        <v>1250</v>
      </c>
      <c r="P3609" s="15" t="s">
        <v>4562</v>
      </c>
      <c r="Q3609" s="2">
        <v>5</v>
      </c>
      <c r="R3609" s="2">
        <v>2814</v>
      </c>
    </row>
    <row r="3610" spans="14:18" ht="15.75" thickBot="1" x14ac:dyDescent="0.3">
      <c r="N3610" s="25" t="s">
        <v>54</v>
      </c>
      <c r="O3610" s="14" t="s">
        <v>1250</v>
      </c>
      <c r="P3610" s="15" t="s">
        <v>4563</v>
      </c>
      <c r="Q3610" s="2">
        <v>6</v>
      </c>
      <c r="R3610" s="2">
        <v>2758</v>
      </c>
    </row>
    <row r="3611" spans="14:18" ht="15.75" thickBot="1" x14ac:dyDescent="0.3">
      <c r="N3611" s="25" t="s">
        <v>54</v>
      </c>
      <c r="O3611" s="14" t="s">
        <v>1250</v>
      </c>
      <c r="P3611" s="15" t="s">
        <v>4564</v>
      </c>
      <c r="Q3611" s="2">
        <v>1</v>
      </c>
      <c r="R3611" s="2">
        <v>2735</v>
      </c>
    </row>
    <row r="3612" spans="14:18" ht="15.75" thickBot="1" x14ac:dyDescent="0.3">
      <c r="N3612" s="25" t="s">
        <v>54</v>
      </c>
      <c r="O3612" s="14" t="s">
        <v>1250</v>
      </c>
      <c r="P3612" s="15" t="s">
        <v>4565</v>
      </c>
      <c r="Q3612" s="2">
        <v>1</v>
      </c>
      <c r="R3612" s="2">
        <v>2699</v>
      </c>
    </row>
    <row r="3613" spans="14:18" ht="15.75" thickBot="1" x14ac:dyDescent="0.3">
      <c r="N3613" s="25" t="s">
        <v>54</v>
      </c>
      <c r="O3613" s="14" t="s">
        <v>1250</v>
      </c>
      <c r="P3613" s="15" t="s">
        <v>4566</v>
      </c>
      <c r="Q3613" s="2">
        <v>1</v>
      </c>
      <c r="R3613" s="2">
        <v>4737</v>
      </c>
    </row>
    <row r="3614" spans="14:18" ht="15.75" thickBot="1" x14ac:dyDescent="0.3">
      <c r="N3614" s="25" t="s">
        <v>54</v>
      </c>
      <c r="O3614" s="14" t="s">
        <v>1250</v>
      </c>
      <c r="P3614" s="15" t="s">
        <v>4567</v>
      </c>
      <c r="Q3614" s="2">
        <v>8</v>
      </c>
      <c r="R3614" s="2">
        <v>2770</v>
      </c>
    </row>
    <row r="3615" spans="14:18" ht="15.75" thickBot="1" x14ac:dyDescent="0.3">
      <c r="N3615" s="25" t="s">
        <v>54</v>
      </c>
      <c r="O3615" s="14" t="s">
        <v>1250</v>
      </c>
      <c r="P3615" s="15" t="s">
        <v>4568</v>
      </c>
      <c r="Q3615" s="2">
        <v>4</v>
      </c>
      <c r="R3615" s="2">
        <v>2859</v>
      </c>
    </row>
    <row r="3616" spans="14:18" ht="15.75" thickBot="1" x14ac:dyDescent="0.3">
      <c r="N3616" s="25" t="s">
        <v>54</v>
      </c>
      <c r="O3616" s="14" t="s">
        <v>1250</v>
      </c>
      <c r="P3616" s="15" t="s">
        <v>4569</v>
      </c>
      <c r="Q3616" s="2">
        <v>8</v>
      </c>
      <c r="R3616" s="2">
        <v>2780</v>
      </c>
    </row>
    <row r="3617" spans="14:18" ht="15.75" thickBot="1" x14ac:dyDescent="0.3">
      <c r="N3617" s="25" t="s">
        <v>54</v>
      </c>
      <c r="O3617" s="14" t="s">
        <v>1250</v>
      </c>
      <c r="P3617" s="15" t="s">
        <v>4570</v>
      </c>
      <c r="Q3617" s="2">
        <v>3</v>
      </c>
      <c r="R3617" s="2">
        <v>2736</v>
      </c>
    </row>
    <row r="3618" spans="14:18" ht="15.75" thickBot="1" x14ac:dyDescent="0.3">
      <c r="N3618" s="25" t="s">
        <v>54</v>
      </c>
      <c r="O3618" s="14" t="s">
        <v>1250</v>
      </c>
      <c r="P3618" s="15" t="s">
        <v>4571</v>
      </c>
      <c r="Q3618" s="2">
        <v>6</v>
      </c>
      <c r="R3618" s="2">
        <v>2857</v>
      </c>
    </row>
    <row r="3619" spans="14:18" ht="15.75" thickBot="1" x14ac:dyDescent="0.3">
      <c r="N3619" s="25" t="s">
        <v>54</v>
      </c>
      <c r="O3619" s="14" t="s">
        <v>1250</v>
      </c>
      <c r="P3619" s="15" t="s">
        <v>4572</v>
      </c>
      <c r="Q3619" s="2">
        <v>4</v>
      </c>
      <c r="R3619" s="2">
        <v>2858</v>
      </c>
    </row>
    <row r="3620" spans="14:18" ht="15.75" thickBot="1" x14ac:dyDescent="0.3">
      <c r="N3620" s="25" t="s">
        <v>54</v>
      </c>
      <c r="O3620" s="14" t="s">
        <v>1250</v>
      </c>
      <c r="P3620" s="15" t="s">
        <v>4573</v>
      </c>
      <c r="Q3620" s="2">
        <v>4</v>
      </c>
      <c r="R3620" s="2">
        <v>2855</v>
      </c>
    </row>
    <row r="3621" spans="14:18" ht="15.75" thickBot="1" x14ac:dyDescent="0.3">
      <c r="N3621" s="25" t="s">
        <v>54</v>
      </c>
      <c r="O3621" s="14" t="s">
        <v>1250</v>
      </c>
      <c r="P3621" s="15" t="s">
        <v>4574</v>
      </c>
      <c r="Q3621" s="2">
        <v>4</v>
      </c>
      <c r="R3621" s="2">
        <v>2869</v>
      </c>
    </row>
    <row r="3622" spans="14:18" ht="15.75" thickBot="1" x14ac:dyDescent="0.3">
      <c r="N3622" s="25" t="s">
        <v>54</v>
      </c>
      <c r="O3622" s="14" t="s">
        <v>1250</v>
      </c>
      <c r="P3622" s="15" t="s">
        <v>4575</v>
      </c>
      <c r="Q3622" s="2">
        <v>1</v>
      </c>
      <c r="R3622" s="2">
        <v>2745</v>
      </c>
    </row>
    <row r="3623" spans="14:18" ht="15.75" thickBot="1" x14ac:dyDescent="0.3">
      <c r="N3623" s="25" t="s">
        <v>54</v>
      </c>
      <c r="O3623" s="14" t="s">
        <v>1250</v>
      </c>
      <c r="P3623" s="15" t="s">
        <v>4576</v>
      </c>
      <c r="Q3623" s="2">
        <v>7</v>
      </c>
      <c r="R3623" s="2">
        <v>2731</v>
      </c>
    </row>
    <row r="3624" spans="14:18" ht="15.75" thickBot="1" x14ac:dyDescent="0.3">
      <c r="N3624" s="25" t="s">
        <v>54</v>
      </c>
      <c r="O3624" s="14" t="s">
        <v>1250</v>
      </c>
      <c r="P3624" s="15" t="s">
        <v>4577</v>
      </c>
      <c r="Q3624" s="2">
        <v>6</v>
      </c>
      <c r="R3624" s="2">
        <v>2861</v>
      </c>
    </row>
    <row r="3625" spans="14:18" ht="15.75" thickBot="1" x14ac:dyDescent="0.3">
      <c r="N3625" s="25" t="s">
        <v>54</v>
      </c>
      <c r="O3625" s="14" t="s">
        <v>1250</v>
      </c>
      <c r="P3625" s="15" t="s">
        <v>4578</v>
      </c>
      <c r="Q3625" s="2">
        <v>2</v>
      </c>
      <c r="R3625" s="2">
        <v>2862</v>
      </c>
    </row>
    <row r="3626" spans="14:18" ht="15.75" thickBot="1" x14ac:dyDescent="0.3">
      <c r="N3626" s="25" t="s">
        <v>54</v>
      </c>
      <c r="O3626" s="14" t="s">
        <v>1250</v>
      </c>
      <c r="P3626" s="15" t="s">
        <v>4579</v>
      </c>
      <c r="Q3626" s="2">
        <v>1</v>
      </c>
      <c r="R3626" s="2">
        <v>2870</v>
      </c>
    </row>
    <row r="3627" spans="14:18" ht="15.75" thickBot="1" x14ac:dyDescent="0.3">
      <c r="N3627" s="25" t="s">
        <v>54</v>
      </c>
      <c r="O3627" s="14" t="s">
        <v>1250</v>
      </c>
      <c r="P3627" s="15" t="s">
        <v>4580</v>
      </c>
      <c r="Q3627" s="2">
        <v>1</v>
      </c>
      <c r="R3627" s="2">
        <v>2843</v>
      </c>
    </row>
    <row r="3628" spans="14:18" ht="15.75" thickBot="1" x14ac:dyDescent="0.3">
      <c r="N3628" s="25" t="s">
        <v>54</v>
      </c>
      <c r="O3628" s="14" t="s">
        <v>1250</v>
      </c>
      <c r="P3628" s="15" t="s">
        <v>4581</v>
      </c>
      <c r="Q3628" s="2">
        <v>2</v>
      </c>
      <c r="R3628" s="2">
        <v>2864</v>
      </c>
    </row>
    <row r="3629" spans="14:18" ht="15.75" thickBot="1" x14ac:dyDescent="0.3">
      <c r="N3629" s="25" t="s">
        <v>54</v>
      </c>
      <c r="O3629" s="14" t="s">
        <v>1250</v>
      </c>
      <c r="P3629" s="15" t="s">
        <v>4582</v>
      </c>
      <c r="Q3629" s="2">
        <v>6</v>
      </c>
      <c r="R3629" s="2">
        <v>2866</v>
      </c>
    </row>
    <row r="3630" spans="14:18" ht="15.75" thickBot="1" x14ac:dyDescent="0.3">
      <c r="N3630" s="25" t="s">
        <v>54</v>
      </c>
      <c r="O3630" s="14" t="s">
        <v>1250</v>
      </c>
      <c r="P3630" s="15" t="s">
        <v>4583</v>
      </c>
      <c r="Q3630" s="2">
        <v>4</v>
      </c>
      <c r="R3630" s="2">
        <v>2873</v>
      </c>
    </row>
    <row r="3631" spans="14:18" ht="15.75" thickBot="1" x14ac:dyDescent="0.3">
      <c r="N3631" s="25" t="s">
        <v>54</v>
      </c>
      <c r="O3631" s="14" t="s">
        <v>1250</v>
      </c>
      <c r="P3631" s="15" t="s">
        <v>4584</v>
      </c>
      <c r="Q3631" s="2">
        <v>6</v>
      </c>
      <c r="R3631" s="2">
        <v>2867</v>
      </c>
    </row>
    <row r="3632" spans="14:18" ht="15.75" thickBot="1" x14ac:dyDescent="0.3">
      <c r="N3632" s="25" t="s">
        <v>54</v>
      </c>
      <c r="O3632" s="14" t="s">
        <v>1250</v>
      </c>
      <c r="P3632" s="15" t="s">
        <v>4585</v>
      </c>
      <c r="Q3632" s="2">
        <v>4</v>
      </c>
      <c r="R3632" s="2">
        <v>2874</v>
      </c>
    </row>
    <row r="3633" spans="14:18" ht="15.75" thickBot="1" x14ac:dyDescent="0.3">
      <c r="N3633" s="25" t="s">
        <v>54</v>
      </c>
      <c r="O3633" s="14" t="s">
        <v>1250</v>
      </c>
      <c r="P3633" s="15" t="s">
        <v>4586</v>
      </c>
      <c r="Q3633" s="2">
        <v>8</v>
      </c>
      <c r="R3633" s="2">
        <v>2741</v>
      </c>
    </row>
    <row r="3634" spans="14:18" ht="15.75" thickBot="1" x14ac:dyDescent="0.3">
      <c r="N3634" s="25" t="s">
        <v>54</v>
      </c>
      <c r="O3634" s="14" t="s">
        <v>1250</v>
      </c>
      <c r="P3634" s="15" t="s">
        <v>4587</v>
      </c>
      <c r="Q3634" s="2">
        <v>5</v>
      </c>
      <c r="R3634" s="2">
        <v>2883</v>
      </c>
    </row>
    <row r="3635" spans="14:18" ht="15.75" thickBot="1" x14ac:dyDescent="0.3">
      <c r="N3635" s="25" t="s">
        <v>54</v>
      </c>
      <c r="O3635" s="14" t="s">
        <v>1250</v>
      </c>
      <c r="P3635" s="15" t="s">
        <v>4588</v>
      </c>
      <c r="Q3635" s="2">
        <v>2</v>
      </c>
      <c r="R3635" s="2">
        <v>2726</v>
      </c>
    </row>
    <row r="3636" spans="14:18" ht="15.75" thickBot="1" x14ac:dyDescent="0.3">
      <c r="N3636" s="25" t="s">
        <v>54</v>
      </c>
      <c r="O3636" s="14" t="s">
        <v>1250</v>
      </c>
      <c r="P3636" s="15" t="s">
        <v>4589</v>
      </c>
      <c r="Q3636" s="2">
        <v>8</v>
      </c>
      <c r="R3636" s="2">
        <v>2793</v>
      </c>
    </row>
    <row r="3637" spans="14:18" ht="15.75" thickBot="1" x14ac:dyDescent="0.3">
      <c r="N3637" s="25" t="s">
        <v>54</v>
      </c>
      <c r="O3637" s="14" t="s">
        <v>1250</v>
      </c>
      <c r="P3637" s="15" t="s">
        <v>4590</v>
      </c>
      <c r="Q3637" s="2">
        <v>4</v>
      </c>
      <c r="R3637" s="2">
        <v>2877</v>
      </c>
    </row>
    <row r="3638" spans="14:18" ht="15.75" thickBot="1" x14ac:dyDescent="0.3">
      <c r="N3638" s="25" t="s">
        <v>54</v>
      </c>
      <c r="O3638" s="14" t="s">
        <v>1250</v>
      </c>
      <c r="P3638" s="15" t="s">
        <v>4591</v>
      </c>
      <c r="Q3638" s="2">
        <v>4</v>
      </c>
      <c r="R3638" s="2">
        <v>2876</v>
      </c>
    </row>
    <row r="3639" spans="14:18" ht="15.75" thickBot="1" x14ac:dyDescent="0.3">
      <c r="N3639" s="25" t="s">
        <v>54</v>
      </c>
      <c r="O3639" s="14" t="s">
        <v>1250</v>
      </c>
      <c r="P3639" s="15" t="s">
        <v>4592</v>
      </c>
      <c r="Q3639" s="2">
        <v>5</v>
      </c>
      <c r="R3639" s="2">
        <v>5064</v>
      </c>
    </row>
    <row r="3640" spans="14:18" ht="15.75" thickBot="1" x14ac:dyDescent="0.3">
      <c r="N3640" s="25" t="s">
        <v>54</v>
      </c>
      <c r="O3640" s="14" t="s">
        <v>1250</v>
      </c>
      <c r="P3640" s="15" t="s">
        <v>4593</v>
      </c>
      <c r="Q3640" s="2">
        <v>5</v>
      </c>
      <c r="R3640" s="2">
        <v>6146</v>
      </c>
    </row>
    <row r="3641" spans="14:18" ht="15.75" thickBot="1" x14ac:dyDescent="0.3">
      <c r="N3641" s="25" t="s">
        <v>54</v>
      </c>
      <c r="O3641" s="14" t="s">
        <v>1250</v>
      </c>
      <c r="P3641" s="15" t="s">
        <v>4594</v>
      </c>
      <c r="Q3641" s="2">
        <v>1</v>
      </c>
      <c r="R3641" s="2">
        <v>4879</v>
      </c>
    </row>
    <row r="3642" spans="14:18" ht="15.75" thickBot="1" x14ac:dyDescent="0.3">
      <c r="N3642" s="25" t="s">
        <v>54</v>
      </c>
      <c r="O3642" s="14" t="s">
        <v>1250</v>
      </c>
      <c r="P3642" s="15" t="s">
        <v>4595</v>
      </c>
      <c r="Q3642" s="2">
        <v>1</v>
      </c>
      <c r="R3642" s="2">
        <v>5349</v>
      </c>
    </row>
    <row r="3643" spans="14:18" ht="15.75" thickBot="1" x14ac:dyDescent="0.3">
      <c r="N3643" s="25" t="s">
        <v>54</v>
      </c>
      <c r="O3643" s="14" t="s">
        <v>1250</v>
      </c>
      <c r="P3643" s="15" t="s">
        <v>4596</v>
      </c>
      <c r="Q3643" s="2">
        <v>8</v>
      </c>
      <c r="R3643" s="2">
        <v>2878</v>
      </c>
    </row>
    <row r="3644" spans="14:18" ht="15.75" thickBot="1" x14ac:dyDescent="0.3">
      <c r="N3644" s="25" t="s">
        <v>54</v>
      </c>
      <c r="O3644" s="14" t="s">
        <v>1250</v>
      </c>
      <c r="P3644" s="15" t="s">
        <v>4597</v>
      </c>
      <c r="Q3644" s="2">
        <v>5</v>
      </c>
      <c r="R3644" s="2">
        <v>2885</v>
      </c>
    </row>
    <row r="3645" spans="14:18" ht="15.75" thickBot="1" x14ac:dyDescent="0.3">
      <c r="N3645" s="25" t="s">
        <v>54</v>
      </c>
      <c r="O3645" s="14" t="s">
        <v>1250</v>
      </c>
      <c r="P3645" s="15" t="s">
        <v>4598</v>
      </c>
      <c r="Q3645" s="2">
        <v>5</v>
      </c>
      <c r="R3645" s="2">
        <v>2879</v>
      </c>
    </row>
    <row r="3646" spans="14:18" ht="15.75" thickBot="1" x14ac:dyDescent="0.3">
      <c r="N3646" s="25" t="s">
        <v>54</v>
      </c>
      <c r="O3646" s="14" t="s">
        <v>1250</v>
      </c>
      <c r="P3646" s="15" t="s">
        <v>4599</v>
      </c>
      <c r="Q3646" s="2">
        <v>1</v>
      </c>
      <c r="R3646" s="2">
        <v>2738</v>
      </c>
    </row>
    <row r="3647" spans="14:18" ht="15.75" thickBot="1" x14ac:dyDescent="0.3">
      <c r="N3647" s="25" t="s">
        <v>54</v>
      </c>
      <c r="O3647" s="14" t="s">
        <v>1250</v>
      </c>
      <c r="P3647" s="15" t="s">
        <v>4600</v>
      </c>
      <c r="Q3647" s="2">
        <v>1</v>
      </c>
      <c r="R3647" s="2">
        <v>4120</v>
      </c>
    </row>
    <row r="3648" spans="14:18" ht="15.75" thickBot="1" x14ac:dyDescent="0.3">
      <c r="N3648" s="25" t="s">
        <v>54</v>
      </c>
      <c r="O3648" s="14" t="s">
        <v>1250</v>
      </c>
      <c r="P3648" s="15" t="s">
        <v>4601</v>
      </c>
      <c r="Q3648" s="2">
        <v>5</v>
      </c>
      <c r="R3648" s="2">
        <v>4119</v>
      </c>
    </row>
    <row r="3649" spans="14:18" ht="15.75" thickBot="1" x14ac:dyDescent="0.3">
      <c r="N3649" s="25" t="s">
        <v>54</v>
      </c>
      <c r="O3649" s="14" t="s">
        <v>1250</v>
      </c>
      <c r="P3649" s="15" t="s">
        <v>4602</v>
      </c>
      <c r="Q3649" s="2">
        <v>3</v>
      </c>
      <c r="R3649" s="2">
        <v>4122</v>
      </c>
    </row>
    <row r="3650" spans="14:18" ht="15.75" thickBot="1" x14ac:dyDescent="0.3">
      <c r="N3650" s="25" t="s">
        <v>54</v>
      </c>
      <c r="O3650" s="14" t="s">
        <v>1250</v>
      </c>
      <c r="P3650" s="15" t="s">
        <v>4603</v>
      </c>
      <c r="Q3650" s="2">
        <v>3</v>
      </c>
      <c r="R3650" s="2">
        <v>4121</v>
      </c>
    </row>
    <row r="3651" spans="14:18" ht="15.75" thickBot="1" x14ac:dyDescent="0.3">
      <c r="N3651" s="25" t="s">
        <v>54</v>
      </c>
      <c r="O3651" s="14" t="s">
        <v>1250</v>
      </c>
      <c r="P3651" s="15" t="s">
        <v>4604</v>
      </c>
      <c r="Q3651" s="2">
        <v>3</v>
      </c>
      <c r="R3651" s="2">
        <v>5774</v>
      </c>
    </row>
    <row r="3652" spans="14:18" ht="15.75" thickBot="1" x14ac:dyDescent="0.3">
      <c r="N3652" s="25" t="s">
        <v>54</v>
      </c>
      <c r="O3652" s="14" t="s">
        <v>1250</v>
      </c>
      <c r="P3652" s="15" t="s">
        <v>4605</v>
      </c>
      <c r="Q3652" s="2">
        <v>8</v>
      </c>
      <c r="R3652" s="2">
        <v>4117</v>
      </c>
    </row>
    <row r="3653" spans="14:18" ht="15.75" thickBot="1" x14ac:dyDescent="0.3">
      <c r="N3653" s="25" t="s">
        <v>54</v>
      </c>
      <c r="O3653" s="14" t="s">
        <v>1250</v>
      </c>
      <c r="P3653" s="15" t="s">
        <v>4606</v>
      </c>
      <c r="Q3653" s="2">
        <v>4</v>
      </c>
      <c r="R3653" s="2">
        <v>4118</v>
      </c>
    </row>
    <row r="3654" spans="14:18" ht="15.75" thickBot="1" x14ac:dyDescent="0.3">
      <c r="N3654" s="25" t="s">
        <v>54</v>
      </c>
      <c r="O3654" s="14" t="s">
        <v>1250</v>
      </c>
      <c r="P3654" s="15" t="s">
        <v>4607</v>
      </c>
      <c r="Q3654" s="2">
        <v>4</v>
      </c>
      <c r="R3654" s="2">
        <v>5617</v>
      </c>
    </row>
    <row r="3655" spans="14:18" ht="15.75" thickBot="1" x14ac:dyDescent="0.3">
      <c r="N3655" s="25" t="s">
        <v>54</v>
      </c>
      <c r="O3655" s="14" t="s">
        <v>1250</v>
      </c>
      <c r="P3655" s="15" t="s">
        <v>4608</v>
      </c>
      <c r="Q3655" s="2">
        <v>5</v>
      </c>
      <c r="R3655" s="2">
        <v>4116</v>
      </c>
    </row>
    <row r="3656" spans="14:18" ht="15.75" thickBot="1" x14ac:dyDescent="0.3">
      <c r="N3656" s="25" t="s">
        <v>54</v>
      </c>
      <c r="O3656" s="14" t="s">
        <v>1250</v>
      </c>
      <c r="P3656" s="15" t="s">
        <v>4609</v>
      </c>
      <c r="Q3656" s="2">
        <v>7</v>
      </c>
      <c r="R3656" s="2">
        <v>4115</v>
      </c>
    </row>
    <row r="3657" spans="14:18" ht="15.75" thickBot="1" x14ac:dyDescent="0.3">
      <c r="N3657" s="25" t="s">
        <v>54</v>
      </c>
      <c r="O3657" s="14" t="s">
        <v>1250</v>
      </c>
      <c r="P3657" s="15" t="s">
        <v>4610</v>
      </c>
      <c r="Q3657" s="2">
        <v>5</v>
      </c>
      <c r="R3657" s="2">
        <v>6188</v>
      </c>
    </row>
    <row r="3658" spans="14:18" ht="15.75" thickBot="1" x14ac:dyDescent="0.3">
      <c r="N3658" s="25" t="s">
        <v>54</v>
      </c>
      <c r="O3658" s="14" t="s">
        <v>1250</v>
      </c>
      <c r="P3658" s="15" t="s">
        <v>4611</v>
      </c>
      <c r="Q3658" s="2">
        <v>2</v>
      </c>
      <c r="R3658" s="2">
        <v>6569</v>
      </c>
    </row>
    <row r="3659" spans="14:18" ht="15.75" thickBot="1" x14ac:dyDescent="0.3">
      <c r="N3659" s="25" t="s">
        <v>54</v>
      </c>
      <c r="O3659" s="14" t="s">
        <v>1250</v>
      </c>
      <c r="P3659" s="15" t="s">
        <v>4612</v>
      </c>
      <c r="Q3659" s="2">
        <v>4</v>
      </c>
      <c r="R3659" s="2">
        <v>5289</v>
      </c>
    </row>
    <row r="3660" spans="14:18" ht="15.75" thickBot="1" x14ac:dyDescent="0.3">
      <c r="N3660" s="25" t="s">
        <v>54</v>
      </c>
      <c r="O3660" s="14" t="s">
        <v>1250</v>
      </c>
      <c r="P3660" s="15" t="s">
        <v>4613</v>
      </c>
      <c r="Q3660" s="2">
        <v>6</v>
      </c>
      <c r="R3660" s="2">
        <v>6217</v>
      </c>
    </row>
    <row r="3661" spans="14:18" ht="15.75" thickBot="1" x14ac:dyDescent="0.3">
      <c r="N3661" s="25" t="s">
        <v>54</v>
      </c>
      <c r="O3661" s="14" t="s">
        <v>1250</v>
      </c>
      <c r="P3661" s="15" t="s">
        <v>4614</v>
      </c>
      <c r="Q3661" s="2">
        <v>3</v>
      </c>
      <c r="R3661" s="2">
        <v>5288</v>
      </c>
    </row>
    <row r="3662" spans="14:18" ht="15.75" thickBot="1" x14ac:dyDescent="0.3">
      <c r="N3662" s="25" t="s">
        <v>54</v>
      </c>
      <c r="O3662" s="14" t="s">
        <v>1250</v>
      </c>
      <c r="P3662" s="15" t="s">
        <v>4615</v>
      </c>
      <c r="Q3662" s="2">
        <v>8</v>
      </c>
      <c r="R3662" s="2">
        <v>4878</v>
      </c>
    </row>
    <row r="3663" spans="14:18" ht="15.75" thickBot="1" x14ac:dyDescent="0.3">
      <c r="N3663" s="25" t="s">
        <v>54</v>
      </c>
      <c r="O3663" s="14" t="s">
        <v>1250</v>
      </c>
      <c r="P3663" s="15" t="s">
        <v>4616</v>
      </c>
      <c r="Q3663" s="2">
        <v>5</v>
      </c>
      <c r="R3663" s="2">
        <v>4877</v>
      </c>
    </row>
    <row r="3664" spans="14:18" ht="15.75" thickBot="1" x14ac:dyDescent="0.3">
      <c r="N3664" s="25" t="s">
        <v>54</v>
      </c>
      <c r="O3664" s="14" t="s">
        <v>1250</v>
      </c>
      <c r="P3664" s="15" t="s">
        <v>4617</v>
      </c>
      <c r="Q3664" s="2">
        <v>1</v>
      </c>
      <c r="R3664" s="2">
        <v>6615</v>
      </c>
    </row>
    <row r="3665" spans="14:18" ht="15.75" thickBot="1" x14ac:dyDescent="0.3">
      <c r="N3665" s="25" t="s">
        <v>54</v>
      </c>
      <c r="O3665" s="14" t="s">
        <v>1250</v>
      </c>
      <c r="P3665" s="15" t="s">
        <v>1282</v>
      </c>
      <c r="Q3665" s="2">
        <v>1</v>
      </c>
      <c r="R3665" s="2">
        <v>5558</v>
      </c>
    </row>
    <row r="3666" spans="14:18" ht="15.75" thickBot="1" x14ac:dyDescent="0.3">
      <c r="N3666" s="25" t="s">
        <v>54</v>
      </c>
      <c r="O3666" s="14" t="s">
        <v>1250</v>
      </c>
      <c r="P3666" s="15" t="s">
        <v>4618</v>
      </c>
      <c r="Q3666" s="2">
        <v>1</v>
      </c>
      <c r="R3666" s="2">
        <v>5259</v>
      </c>
    </row>
    <row r="3667" spans="14:18" ht="15.75" thickBot="1" x14ac:dyDescent="0.3">
      <c r="N3667" s="25" t="s">
        <v>54</v>
      </c>
      <c r="O3667" s="14" t="s">
        <v>1250</v>
      </c>
      <c r="P3667" s="15" t="s">
        <v>4619</v>
      </c>
      <c r="Q3667" s="2">
        <v>5</v>
      </c>
      <c r="R3667" s="2">
        <v>6632</v>
      </c>
    </row>
    <row r="3668" spans="14:18" ht="15.75" thickBot="1" x14ac:dyDescent="0.3">
      <c r="N3668" s="25" t="s">
        <v>54</v>
      </c>
      <c r="O3668" s="14" t="s">
        <v>595</v>
      </c>
      <c r="P3668" s="15" t="s">
        <v>4620</v>
      </c>
      <c r="Q3668" s="2">
        <v>5</v>
      </c>
      <c r="R3668" s="2">
        <v>6548</v>
      </c>
    </row>
    <row r="3669" spans="14:18" ht="15.75" thickBot="1" x14ac:dyDescent="0.3">
      <c r="N3669" s="25" t="s">
        <v>54</v>
      </c>
      <c r="O3669" s="14" t="s">
        <v>595</v>
      </c>
      <c r="P3669" s="15" t="s">
        <v>4621</v>
      </c>
      <c r="Q3669" s="2">
        <v>5</v>
      </c>
      <c r="R3669" s="2">
        <v>6505</v>
      </c>
    </row>
    <row r="3670" spans="14:18" ht="15.75" thickBot="1" x14ac:dyDescent="0.3">
      <c r="N3670" s="25" t="s">
        <v>54</v>
      </c>
      <c r="O3670" s="14" t="s">
        <v>595</v>
      </c>
      <c r="P3670" s="15" t="s">
        <v>4622</v>
      </c>
      <c r="Q3670" s="2">
        <v>1</v>
      </c>
      <c r="R3670" s="2">
        <v>4163</v>
      </c>
    </row>
    <row r="3671" spans="14:18" ht="15.75" thickBot="1" x14ac:dyDescent="0.3">
      <c r="N3671" s="25" t="s">
        <v>54</v>
      </c>
      <c r="O3671" s="14" t="s">
        <v>595</v>
      </c>
      <c r="P3671" s="15" t="s">
        <v>4623</v>
      </c>
      <c r="Q3671" s="2">
        <v>6</v>
      </c>
      <c r="R3671" s="2">
        <v>4164</v>
      </c>
    </row>
    <row r="3672" spans="14:18" ht="15.75" thickBot="1" x14ac:dyDescent="0.3">
      <c r="N3672" s="25" t="s">
        <v>54</v>
      </c>
      <c r="O3672" s="14" t="s">
        <v>595</v>
      </c>
      <c r="P3672" s="15" t="s">
        <v>4624</v>
      </c>
      <c r="Q3672" s="2">
        <v>6</v>
      </c>
      <c r="R3672" s="2">
        <v>5373</v>
      </c>
    </row>
    <row r="3673" spans="14:18" ht="15.75" thickBot="1" x14ac:dyDescent="0.3">
      <c r="N3673" s="25" t="s">
        <v>54</v>
      </c>
      <c r="O3673" s="14" t="s">
        <v>595</v>
      </c>
      <c r="P3673" s="15" t="s">
        <v>4625</v>
      </c>
      <c r="Q3673" s="2">
        <v>3</v>
      </c>
      <c r="R3673" s="2">
        <v>4165</v>
      </c>
    </row>
    <row r="3674" spans="14:18" ht="15.75" thickBot="1" x14ac:dyDescent="0.3">
      <c r="N3674" s="25" t="s">
        <v>54</v>
      </c>
      <c r="O3674" s="14" t="s">
        <v>595</v>
      </c>
      <c r="P3674" s="15" t="s">
        <v>4626</v>
      </c>
      <c r="Q3674" s="2">
        <v>3</v>
      </c>
      <c r="R3674" s="2">
        <v>5374</v>
      </c>
    </row>
    <row r="3675" spans="14:18" ht="15.75" thickBot="1" x14ac:dyDescent="0.3">
      <c r="N3675" s="25" t="s">
        <v>54</v>
      </c>
      <c r="O3675" s="14" t="s">
        <v>595</v>
      </c>
      <c r="P3675" s="15" t="s">
        <v>4627</v>
      </c>
      <c r="Q3675" s="2">
        <v>1</v>
      </c>
      <c r="R3675" s="2">
        <v>4389</v>
      </c>
    </row>
    <row r="3676" spans="14:18" ht="15.75" thickBot="1" x14ac:dyDescent="0.3">
      <c r="N3676" s="25" t="s">
        <v>54</v>
      </c>
      <c r="O3676" s="14" t="s">
        <v>595</v>
      </c>
      <c r="P3676" s="15" t="s">
        <v>4628</v>
      </c>
      <c r="Q3676" s="2">
        <v>5</v>
      </c>
      <c r="R3676" s="2">
        <v>5281</v>
      </c>
    </row>
    <row r="3677" spans="14:18" ht="15.75" thickBot="1" x14ac:dyDescent="0.3">
      <c r="N3677" s="25" t="s">
        <v>54</v>
      </c>
      <c r="O3677" s="14" t="s">
        <v>595</v>
      </c>
      <c r="P3677" s="15" t="s">
        <v>4629</v>
      </c>
      <c r="Q3677" s="2">
        <v>6</v>
      </c>
      <c r="R3677" s="2">
        <v>6626</v>
      </c>
    </row>
    <row r="3678" spans="14:18" ht="15.75" thickBot="1" x14ac:dyDescent="0.3">
      <c r="N3678" s="25" t="s">
        <v>54</v>
      </c>
      <c r="O3678" s="14" t="s">
        <v>595</v>
      </c>
      <c r="P3678" s="15" t="s">
        <v>4630</v>
      </c>
      <c r="Q3678" s="2">
        <v>1</v>
      </c>
      <c r="R3678" s="2">
        <v>6247</v>
      </c>
    </row>
    <row r="3679" spans="14:18" ht="15.75" thickBot="1" x14ac:dyDescent="0.3">
      <c r="N3679" s="25" t="s">
        <v>54</v>
      </c>
      <c r="O3679" s="14" t="s">
        <v>595</v>
      </c>
      <c r="P3679" s="15" t="s">
        <v>4631</v>
      </c>
      <c r="Q3679" s="2">
        <v>5</v>
      </c>
      <c r="R3679" s="2">
        <v>6247</v>
      </c>
    </row>
    <row r="3680" spans="14:18" ht="15.75" thickBot="1" x14ac:dyDescent="0.3">
      <c r="N3680" s="25" t="s">
        <v>54</v>
      </c>
      <c r="O3680" s="14" t="s">
        <v>595</v>
      </c>
      <c r="P3680" s="15" t="s">
        <v>4632</v>
      </c>
      <c r="Q3680" s="2">
        <v>5</v>
      </c>
      <c r="R3680" s="2">
        <v>3998</v>
      </c>
    </row>
    <row r="3681" spans="14:18" ht="15.75" thickBot="1" x14ac:dyDescent="0.3">
      <c r="N3681" s="25" t="s">
        <v>54</v>
      </c>
      <c r="O3681" s="14" t="s">
        <v>595</v>
      </c>
      <c r="P3681" s="15" t="s">
        <v>4633</v>
      </c>
      <c r="Q3681" s="2">
        <v>5</v>
      </c>
      <c r="R3681" s="2">
        <v>5538</v>
      </c>
    </row>
    <row r="3682" spans="14:18" ht="15.75" thickBot="1" x14ac:dyDescent="0.3">
      <c r="N3682" s="25" t="s">
        <v>54</v>
      </c>
      <c r="O3682" s="14" t="s">
        <v>595</v>
      </c>
      <c r="P3682" s="15" t="s">
        <v>4634</v>
      </c>
      <c r="Q3682" s="2">
        <v>5</v>
      </c>
      <c r="R3682" s="2">
        <v>656</v>
      </c>
    </row>
    <row r="3683" spans="14:18" ht="15.75" thickBot="1" x14ac:dyDescent="0.3">
      <c r="N3683" s="25" t="s">
        <v>54</v>
      </c>
      <c r="O3683" s="14" t="s">
        <v>595</v>
      </c>
      <c r="P3683" s="15" t="s">
        <v>4635</v>
      </c>
      <c r="Q3683" s="2">
        <v>3</v>
      </c>
      <c r="R3683" s="2">
        <v>628</v>
      </c>
    </row>
    <row r="3684" spans="14:18" ht="15.75" thickBot="1" x14ac:dyDescent="0.3">
      <c r="N3684" s="25" t="s">
        <v>54</v>
      </c>
      <c r="O3684" s="14" t="s">
        <v>595</v>
      </c>
      <c r="P3684" s="15" t="s">
        <v>4636</v>
      </c>
      <c r="Q3684" s="2">
        <v>2</v>
      </c>
      <c r="R3684" s="2">
        <v>692</v>
      </c>
    </row>
    <row r="3685" spans="14:18" ht="15.75" thickBot="1" x14ac:dyDescent="0.3">
      <c r="N3685" s="25" t="s">
        <v>54</v>
      </c>
      <c r="O3685" s="14" t="s">
        <v>595</v>
      </c>
      <c r="P3685" s="15" t="s">
        <v>4637</v>
      </c>
      <c r="Q3685" s="2">
        <v>3</v>
      </c>
      <c r="R3685" s="2">
        <v>715</v>
      </c>
    </row>
    <row r="3686" spans="14:18" ht="15.75" thickBot="1" x14ac:dyDescent="0.3">
      <c r="N3686" s="25" t="s">
        <v>54</v>
      </c>
      <c r="O3686" s="14" t="s">
        <v>595</v>
      </c>
      <c r="P3686" s="15" t="s">
        <v>4638</v>
      </c>
      <c r="Q3686" s="2">
        <v>1</v>
      </c>
      <c r="R3686" s="2">
        <v>611</v>
      </c>
    </row>
    <row r="3687" spans="14:18" ht="15.75" thickBot="1" x14ac:dyDescent="0.3">
      <c r="N3687" s="25" t="s">
        <v>54</v>
      </c>
      <c r="O3687" s="14" t="s">
        <v>595</v>
      </c>
      <c r="P3687" s="15" t="s">
        <v>4639</v>
      </c>
      <c r="Q3687" s="2">
        <v>4</v>
      </c>
      <c r="R3687" s="2">
        <v>720</v>
      </c>
    </row>
    <row r="3688" spans="14:18" ht="15.75" thickBot="1" x14ac:dyDescent="0.3">
      <c r="N3688" s="25" t="s">
        <v>54</v>
      </c>
      <c r="O3688" s="14" t="s">
        <v>595</v>
      </c>
      <c r="P3688" s="15" t="s">
        <v>4640</v>
      </c>
      <c r="Q3688" s="2">
        <v>2</v>
      </c>
      <c r="R3688" s="2">
        <v>658</v>
      </c>
    </row>
    <row r="3689" spans="14:18" ht="15.75" thickBot="1" x14ac:dyDescent="0.3">
      <c r="N3689" s="25" t="s">
        <v>54</v>
      </c>
      <c r="O3689" s="14" t="s">
        <v>595</v>
      </c>
      <c r="P3689" s="15" t="s">
        <v>4641</v>
      </c>
      <c r="Q3689" s="2">
        <v>5</v>
      </c>
      <c r="R3689" s="2">
        <v>610</v>
      </c>
    </row>
    <row r="3690" spans="14:18" ht="15.75" thickBot="1" x14ac:dyDescent="0.3">
      <c r="N3690" s="25" t="s">
        <v>54</v>
      </c>
      <c r="O3690" s="14" t="s">
        <v>595</v>
      </c>
      <c r="P3690" s="15" t="s">
        <v>4642</v>
      </c>
      <c r="Q3690" s="2">
        <v>2</v>
      </c>
      <c r="R3690" s="2">
        <v>608</v>
      </c>
    </row>
    <row r="3691" spans="14:18" ht="15.75" thickBot="1" x14ac:dyDescent="0.3">
      <c r="N3691" s="25" t="s">
        <v>54</v>
      </c>
      <c r="O3691" s="14" t="s">
        <v>595</v>
      </c>
      <c r="P3691" s="15" t="s">
        <v>4643</v>
      </c>
      <c r="Q3691" s="2">
        <v>1</v>
      </c>
      <c r="R3691" s="2">
        <v>615</v>
      </c>
    </row>
    <row r="3692" spans="14:18" ht="15.75" thickBot="1" x14ac:dyDescent="0.3">
      <c r="N3692" s="25" t="s">
        <v>54</v>
      </c>
      <c r="O3692" s="14" t="s">
        <v>595</v>
      </c>
      <c r="P3692" s="15" t="s">
        <v>4644</v>
      </c>
      <c r="Q3692" s="2">
        <v>2</v>
      </c>
      <c r="R3692" s="2">
        <v>654</v>
      </c>
    </row>
    <row r="3693" spans="14:18" ht="15.75" thickBot="1" x14ac:dyDescent="0.3">
      <c r="N3693" s="25" t="s">
        <v>54</v>
      </c>
      <c r="O3693" s="14" t="s">
        <v>595</v>
      </c>
      <c r="P3693" s="15" t="s">
        <v>4645</v>
      </c>
      <c r="Q3693" s="2">
        <v>5</v>
      </c>
      <c r="R3693" s="2">
        <v>618</v>
      </c>
    </row>
    <row r="3694" spans="14:18" ht="15.75" thickBot="1" x14ac:dyDescent="0.3">
      <c r="N3694" s="25" t="s">
        <v>54</v>
      </c>
      <c r="O3694" s="14" t="s">
        <v>595</v>
      </c>
      <c r="P3694" s="15" t="s">
        <v>4646</v>
      </c>
      <c r="Q3694" s="2">
        <v>2</v>
      </c>
      <c r="R3694" s="2">
        <v>623</v>
      </c>
    </row>
    <row r="3695" spans="14:18" ht="15.75" thickBot="1" x14ac:dyDescent="0.3">
      <c r="N3695" s="25" t="s">
        <v>54</v>
      </c>
      <c r="O3695" s="14" t="s">
        <v>595</v>
      </c>
      <c r="P3695" s="15" t="s">
        <v>4647</v>
      </c>
      <c r="Q3695" s="2">
        <v>1</v>
      </c>
      <c r="R3695" s="2">
        <v>622</v>
      </c>
    </row>
    <row r="3696" spans="14:18" ht="15.75" thickBot="1" x14ac:dyDescent="0.3">
      <c r="N3696" s="25" t="s">
        <v>54</v>
      </c>
      <c r="O3696" s="14" t="s">
        <v>595</v>
      </c>
      <c r="P3696" s="15" t="s">
        <v>4648</v>
      </c>
      <c r="Q3696" s="2">
        <v>2</v>
      </c>
      <c r="R3696" s="2">
        <v>626</v>
      </c>
    </row>
    <row r="3697" spans="14:18" ht="15.75" thickBot="1" x14ac:dyDescent="0.3">
      <c r="N3697" s="25" t="s">
        <v>54</v>
      </c>
      <c r="O3697" s="14" t="s">
        <v>595</v>
      </c>
      <c r="P3697" s="15" t="s">
        <v>4649</v>
      </c>
      <c r="Q3697" s="2">
        <v>2</v>
      </c>
      <c r="R3697" s="2">
        <v>4393</v>
      </c>
    </row>
    <row r="3698" spans="14:18" ht="15.75" thickBot="1" x14ac:dyDescent="0.3">
      <c r="N3698" s="25" t="s">
        <v>54</v>
      </c>
      <c r="O3698" s="14" t="s">
        <v>595</v>
      </c>
      <c r="P3698" s="15" t="s">
        <v>4650</v>
      </c>
      <c r="Q3698" s="2">
        <v>3</v>
      </c>
      <c r="R3698" s="2">
        <v>606</v>
      </c>
    </row>
    <row r="3699" spans="14:18" ht="15.75" thickBot="1" x14ac:dyDescent="0.3">
      <c r="N3699" s="25" t="s">
        <v>54</v>
      </c>
      <c r="O3699" s="14" t="s">
        <v>595</v>
      </c>
      <c r="P3699" s="15" t="s">
        <v>4651</v>
      </c>
      <c r="Q3699" s="2">
        <v>6</v>
      </c>
      <c r="R3699" s="2">
        <v>630</v>
      </c>
    </row>
    <row r="3700" spans="14:18" ht="15.75" thickBot="1" x14ac:dyDescent="0.3">
      <c r="N3700" s="25" t="s">
        <v>54</v>
      </c>
      <c r="O3700" s="14" t="s">
        <v>595</v>
      </c>
      <c r="P3700" s="15" t="s">
        <v>4652</v>
      </c>
      <c r="Q3700" s="2">
        <v>6</v>
      </c>
      <c r="R3700" s="2">
        <v>616</v>
      </c>
    </row>
    <row r="3701" spans="14:18" ht="15.75" thickBot="1" x14ac:dyDescent="0.3">
      <c r="N3701" s="25" t="s">
        <v>54</v>
      </c>
      <c r="O3701" s="14" t="s">
        <v>595</v>
      </c>
      <c r="P3701" s="15" t="s">
        <v>4653</v>
      </c>
      <c r="Q3701" s="2">
        <v>3</v>
      </c>
      <c r="R3701" s="2">
        <v>633</v>
      </c>
    </row>
    <row r="3702" spans="14:18" ht="15.75" thickBot="1" x14ac:dyDescent="0.3">
      <c r="N3702" s="25" t="s">
        <v>54</v>
      </c>
      <c r="O3702" s="14" t="s">
        <v>595</v>
      </c>
      <c r="P3702" s="15" t="s">
        <v>4654</v>
      </c>
      <c r="Q3702" s="2">
        <v>5</v>
      </c>
      <c r="R3702" s="2">
        <v>634</v>
      </c>
    </row>
    <row r="3703" spans="14:18" ht="15.75" thickBot="1" x14ac:dyDescent="0.3">
      <c r="N3703" s="25" t="s">
        <v>54</v>
      </c>
      <c r="O3703" s="14" t="s">
        <v>595</v>
      </c>
      <c r="P3703" s="15" t="s">
        <v>4655</v>
      </c>
      <c r="Q3703" s="2">
        <v>4</v>
      </c>
      <c r="R3703" s="2">
        <v>635</v>
      </c>
    </row>
    <row r="3704" spans="14:18" ht="15.75" thickBot="1" x14ac:dyDescent="0.3">
      <c r="N3704" s="25" t="s">
        <v>54</v>
      </c>
      <c r="O3704" s="14" t="s">
        <v>595</v>
      </c>
      <c r="P3704" s="15" t="s">
        <v>4656</v>
      </c>
      <c r="Q3704" s="2">
        <v>1</v>
      </c>
      <c r="R3704" s="2">
        <v>4385</v>
      </c>
    </row>
    <row r="3705" spans="14:18" ht="15.75" thickBot="1" x14ac:dyDescent="0.3">
      <c r="N3705" s="25" t="s">
        <v>54</v>
      </c>
      <c r="O3705" s="14" t="s">
        <v>595</v>
      </c>
      <c r="P3705" s="15" t="s">
        <v>4657</v>
      </c>
      <c r="Q3705" s="2">
        <v>1</v>
      </c>
      <c r="R3705" s="2">
        <v>705</v>
      </c>
    </row>
    <row r="3706" spans="14:18" ht="15.75" thickBot="1" x14ac:dyDescent="0.3">
      <c r="N3706" s="25" t="s">
        <v>54</v>
      </c>
      <c r="O3706" s="14" t="s">
        <v>595</v>
      </c>
      <c r="P3706" s="15" t="s">
        <v>4658</v>
      </c>
      <c r="Q3706" s="2">
        <v>6</v>
      </c>
      <c r="R3706" s="2">
        <v>699</v>
      </c>
    </row>
    <row r="3707" spans="14:18" ht="15.75" thickBot="1" x14ac:dyDescent="0.3">
      <c r="N3707" s="25" t="s">
        <v>54</v>
      </c>
      <c r="O3707" s="14" t="s">
        <v>595</v>
      </c>
      <c r="P3707" s="15" t="s">
        <v>4659</v>
      </c>
      <c r="Q3707" s="2">
        <v>6</v>
      </c>
      <c r="R3707" s="2">
        <v>5314</v>
      </c>
    </row>
    <row r="3708" spans="14:18" ht="15.75" thickBot="1" x14ac:dyDescent="0.3">
      <c r="N3708" s="25" t="s">
        <v>54</v>
      </c>
      <c r="O3708" s="14" t="s">
        <v>595</v>
      </c>
      <c r="P3708" s="15" t="s">
        <v>4660</v>
      </c>
      <c r="Q3708" s="2">
        <v>7</v>
      </c>
      <c r="R3708" s="2">
        <v>625</v>
      </c>
    </row>
    <row r="3709" spans="14:18" ht="15.75" thickBot="1" x14ac:dyDescent="0.3">
      <c r="N3709" s="25" t="s">
        <v>54</v>
      </c>
      <c r="O3709" s="14" t="s">
        <v>595</v>
      </c>
      <c r="P3709" s="15" t="s">
        <v>4661</v>
      </c>
      <c r="Q3709" s="2">
        <v>6</v>
      </c>
      <c r="R3709" s="2">
        <v>4934</v>
      </c>
    </row>
    <row r="3710" spans="14:18" ht="15.75" thickBot="1" x14ac:dyDescent="0.3">
      <c r="N3710" s="25" t="s">
        <v>54</v>
      </c>
      <c r="O3710" s="14" t="s">
        <v>595</v>
      </c>
      <c r="P3710" s="15" t="s">
        <v>4662</v>
      </c>
      <c r="Q3710" s="2">
        <v>4</v>
      </c>
      <c r="R3710" s="2">
        <v>644</v>
      </c>
    </row>
    <row r="3711" spans="14:18" ht="15.75" thickBot="1" x14ac:dyDescent="0.3">
      <c r="N3711" s="25" t="s">
        <v>54</v>
      </c>
      <c r="O3711" s="14" t="s">
        <v>595</v>
      </c>
      <c r="P3711" s="15" t="s">
        <v>4663</v>
      </c>
      <c r="Q3711" s="2">
        <v>5</v>
      </c>
      <c r="R3711" s="2">
        <v>690</v>
      </c>
    </row>
    <row r="3712" spans="14:18" ht="15.75" thickBot="1" x14ac:dyDescent="0.3">
      <c r="N3712" s="25" t="s">
        <v>54</v>
      </c>
      <c r="O3712" s="14" t="s">
        <v>595</v>
      </c>
      <c r="P3712" s="15" t="s">
        <v>4664</v>
      </c>
      <c r="Q3712" s="2">
        <v>7</v>
      </c>
      <c r="R3712" s="2">
        <v>641</v>
      </c>
    </row>
    <row r="3713" spans="14:18" ht="15.75" thickBot="1" x14ac:dyDescent="0.3">
      <c r="N3713" s="25" t="s">
        <v>54</v>
      </c>
      <c r="O3713" s="14" t="s">
        <v>595</v>
      </c>
      <c r="P3713" s="15" t="s">
        <v>4665</v>
      </c>
      <c r="Q3713" s="2">
        <v>1</v>
      </c>
      <c r="R3713" s="2">
        <v>645</v>
      </c>
    </row>
    <row r="3714" spans="14:18" ht="15.75" thickBot="1" x14ac:dyDescent="0.3">
      <c r="N3714" s="25" t="s">
        <v>54</v>
      </c>
      <c r="O3714" s="14" t="s">
        <v>595</v>
      </c>
      <c r="P3714" s="15" t="s">
        <v>4666</v>
      </c>
      <c r="Q3714" s="2">
        <v>4</v>
      </c>
      <c r="R3714" s="2">
        <v>683</v>
      </c>
    </row>
    <row r="3715" spans="14:18" ht="15.75" thickBot="1" x14ac:dyDescent="0.3">
      <c r="N3715" s="25" t="s">
        <v>54</v>
      </c>
      <c r="O3715" s="14" t="s">
        <v>595</v>
      </c>
      <c r="P3715" s="15" t="s">
        <v>4667</v>
      </c>
      <c r="Q3715" s="2">
        <v>7</v>
      </c>
      <c r="R3715" s="2">
        <v>708</v>
      </c>
    </row>
    <row r="3716" spans="14:18" ht="15.75" thickBot="1" x14ac:dyDescent="0.3">
      <c r="N3716" s="25" t="s">
        <v>54</v>
      </c>
      <c r="O3716" s="14" t="s">
        <v>595</v>
      </c>
      <c r="P3716" s="15" t="s">
        <v>4668</v>
      </c>
      <c r="Q3716" s="2">
        <v>1</v>
      </c>
      <c r="R3716" s="2">
        <v>648</v>
      </c>
    </row>
    <row r="3717" spans="14:18" ht="15.75" thickBot="1" x14ac:dyDescent="0.3">
      <c r="N3717" s="25" t="s">
        <v>54</v>
      </c>
      <c r="O3717" s="14" t="s">
        <v>595</v>
      </c>
      <c r="P3717" s="15" t="s">
        <v>4669</v>
      </c>
      <c r="Q3717" s="2">
        <v>3</v>
      </c>
      <c r="R3717" s="2">
        <v>649</v>
      </c>
    </row>
    <row r="3718" spans="14:18" ht="15.75" thickBot="1" x14ac:dyDescent="0.3">
      <c r="N3718" s="25" t="s">
        <v>54</v>
      </c>
      <c r="O3718" s="14" t="s">
        <v>595</v>
      </c>
      <c r="P3718" s="15" t="s">
        <v>4670</v>
      </c>
      <c r="Q3718" s="2">
        <v>4</v>
      </c>
      <c r="R3718" s="2">
        <v>638</v>
      </c>
    </row>
    <row r="3719" spans="14:18" ht="15.75" thickBot="1" x14ac:dyDescent="0.3">
      <c r="N3719" s="25" t="s">
        <v>54</v>
      </c>
      <c r="O3719" s="14" t="s">
        <v>595</v>
      </c>
      <c r="P3719" s="15" t="s">
        <v>4671</v>
      </c>
      <c r="Q3719" s="2">
        <v>4</v>
      </c>
      <c r="R3719" s="2">
        <v>639</v>
      </c>
    </row>
    <row r="3720" spans="14:18" ht="15.75" thickBot="1" x14ac:dyDescent="0.3">
      <c r="N3720" s="25" t="s">
        <v>54</v>
      </c>
      <c r="O3720" s="14" t="s">
        <v>595</v>
      </c>
      <c r="P3720" s="15" t="s">
        <v>4672</v>
      </c>
      <c r="Q3720" s="2">
        <v>3</v>
      </c>
      <c r="R3720" s="2">
        <v>650</v>
      </c>
    </row>
    <row r="3721" spans="14:18" ht="15.75" thickBot="1" x14ac:dyDescent="0.3">
      <c r="N3721" s="25" t="s">
        <v>54</v>
      </c>
      <c r="O3721" s="14" t="s">
        <v>595</v>
      </c>
      <c r="P3721" s="15" t="s">
        <v>4673</v>
      </c>
      <c r="Q3721" s="2">
        <v>7</v>
      </c>
      <c r="R3721" s="2">
        <v>627</v>
      </c>
    </row>
    <row r="3722" spans="14:18" ht="15.75" thickBot="1" x14ac:dyDescent="0.3">
      <c r="N3722" s="25" t="s">
        <v>54</v>
      </c>
      <c r="O3722" s="14" t="s">
        <v>595</v>
      </c>
      <c r="P3722" s="15" t="s">
        <v>4674</v>
      </c>
      <c r="Q3722" s="2">
        <v>5</v>
      </c>
      <c r="R3722" s="2">
        <v>651</v>
      </c>
    </row>
    <row r="3723" spans="14:18" ht="15.75" thickBot="1" x14ac:dyDescent="0.3">
      <c r="N3723" s="25" t="s">
        <v>54</v>
      </c>
      <c r="O3723" s="14" t="s">
        <v>595</v>
      </c>
      <c r="P3723" s="15" t="s">
        <v>4675</v>
      </c>
      <c r="Q3723" s="2">
        <v>2</v>
      </c>
      <c r="R3723" s="2">
        <v>653</v>
      </c>
    </row>
    <row r="3724" spans="14:18" ht="15.75" thickBot="1" x14ac:dyDescent="0.3">
      <c r="N3724" s="25" t="s">
        <v>54</v>
      </c>
      <c r="O3724" s="14" t="s">
        <v>595</v>
      </c>
      <c r="P3724" s="15" t="s">
        <v>4676</v>
      </c>
      <c r="Q3724" s="2">
        <v>5</v>
      </c>
      <c r="R3724" s="2">
        <v>682</v>
      </c>
    </row>
    <row r="3725" spans="14:18" ht="15.75" thickBot="1" x14ac:dyDescent="0.3">
      <c r="N3725" s="25" t="s">
        <v>54</v>
      </c>
      <c r="O3725" s="14" t="s">
        <v>595</v>
      </c>
      <c r="P3725" s="15" t="s">
        <v>4677</v>
      </c>
      <c r="Q3725" s="2">
        <v>1</v>
      </c>
      <c r="R3725" s="2">
        <v>689</v>
      </c>
    </row>
    <row r="3726" spans="14:18" ht="15.75" thickBot="1" x14ac:dyDescent="0.3">
      <c r="N3726" s="25" t="s">
        <v>54</v>
      </c>
      <c r="O3726" s="14" t="s">
        <v>595</v>
      </c>
      <c r="P3726" s="15" t="s">
        <v>4678</v>
      </c>
      <c r="Q3726" s="2">
        <v>7</v>
      </c>
      <c r="R3726" s="2">
        <v>636</v>
      </c>
    </row>
    <row r="3727" spans="14:18" ht="15.75" thickBot="1" x14ac:dyDescent="0.3">
      <c r="N3727" s="25" t="s">
        <v>54</v>
      </c>
      <c r="O3727" s="14" t="s">
        <v>595</v>
      </c>
      <c r="P3727" s="15" t="s">
        <v>4679</v>
      </c>
      <c r="Q3727" s="2">
        <v>1</v>
      </c>
      <c r="R3727" s="2">
        <v>624</v>
      </c>
    </row>
    <row r="3728" spans="14:18" ht="15.75" thickBot="1" x14ac:dyDescent="0.3">
      <c r="N3728" s="25" t="s">
        <v>54</v>
      </c>
      <c r="O3728" s="14" t="s">
        <v>595</v>
      </c>
      <c r="P3728" s="15" t="s">
        <v>4680</v>
      </c>
      <c r="Q3728" s="2">
        <v>1</v>
      </c>
      <c r="R3728" s="2">
        <v>621</v>
      </c>
    </row>
    <row r="3729" spans="14:18" ht="15.75" thickBot="1" x14ac:dyDescent="0.3">
      <c r="N3729" s="25" t="s">
        <v>54</v>
      </c>
      <c r="O3729" s="14" t="s">
        <v>595</v>
      </c>
      <c r="P3729" s="15" t="s">
        <v>4681</v>
      </c>
      <c r="Q3729" s="2">
        <v>1</v>
      </c>
      <c r="R3729" s="2">
        <v>614</v>
      </c>
    </row>
    <row r="3730" spans="14:18" ht="15.75" thickBot="1" x14ac:dyDescent="0.3">
      <c r="N3730" s="25" t="s">
        <v>54</v>
      </c>
      <c r="O3730" s="14" t="s">
        <v>595</v>
      </c>
      <c r="P3730" s="15" t="s">
        <v>4682</v>
      </c>
      <c r="Q3730" s="2">
        <v>7</v>
      </c>
      <c r="R3730" s="2">
        <v>617</v>
      </c>
    </row>
    <row r="3731" spans="14:18" ht="15.75" thickBot="1" x14ac:dyDescent="0.3">
      <c r="N3731" s="25" t="s">
        <v>54</v>
      </c>
      <c r="O3731" s="14" t="s">
        <v>595</v>
      </c>
      <c r="P3731" s="15" t="s">
        <v>4683</v>
      </c>
      <c r="Q3731" s="2">
        <v>7</v>
      </c>
      <c r="R3731" s="2">
        <v>655</v>
      </c>
    </row>
    <row r="3732" spans="14:18" ht="15.75" thickBot="1" x14ac:dyDescent="0.3">
      <c r="N3732" s="25" t="s">
        <v>54</v>
      </c>
      <c r="O3732" s="14" t="s">
        <v>595</v>
      </c>
      <c r="P3732" s="15" t="s">
        <v>4684</v>
      </c>
      <c r="Q3732" s="2">
        <v>3</v>
      </c>
      <c r="R3732" s="2">
        <v>657</v>
      </c>
    </row>
    <row r="3733" spans="14:18" ht="15.75" thickBot="1" x14ac:dyDescent="0.3">
      <c r="N3733" s="25" t="s">
        <v>54</v>
      </c>
      <c r="O3733" s="14" t="s">
        <v>595</v>
      </c>
      <c r="P3733" s="15" t="s">
        <v>4685</v>
      </c>
      <c r="Q3733" s="2">
        <v>3</v>
      </c>
      <c r="R3733" s="2">
        <v>647</v>
      </c>
    </row>
    <row r="3734" spans="14:18" ht="15.75" thickBot="1" x14ac:dyDescent="0.3">
      <c r="N3734" s="25" t="s">
        <v>54</v>
      </c>
      <c r="O3734" s="14" t="s">
        <v>595</v>
      </c>
      <c r="P3734" s="15" t="s">
        <v>4686</v>
      </c>
      <c r="Q3734" s="2">
        <v>2</v>
      </c>
      <c r="R3734" s="2">
        <v>659</v>
      </c>
    </row>
    <row r="3735" spans="14:18" ht="15.75" thickBot="1" x14ac:dyDescent="0.3">
      <c r="N3735" s="25" t="s">
        <v>54</v>
      </c>
      <c r="O3735" s="14" t="s">
        <v>595</v>
      </c>
      <c r="P3735" s="15" t="s">
        <v>4687</v>
      </c>
      <c r="Q3735" s="2">
        <v>4</v>
      </c>
      <c r="R3735" s="2">
        <v>661</v>
      </c>
    </row>
    <row r="3736" spans="14:18" ht="15.75" thickBot="1" x14ac:dyDescent="0.3">
      <c r="N3736" s="25" t="s">
        <v>54</v>
      </c>
      <c r="O3736" s="14" t="s">
        <v>595</v>
      </c>
      <c r="P3736" s="15" t="s">
        <v>4688</v>
      </c>
      <c r="Q3736" s="2">
        <v>2</v>
      </c>
      <c r="R3736" s="2">
        <v>660</v>
      </c>
    </row>
    <row r="3737" spans="14:18" ht="15.75" thickBot="1" x14ac:dyDescent="0.3">
      <c r="N3737" s="25" t="s">
        <v>54</v>
      </c>
      <c r="O3737" s="14" t="s">
        <v>595</v>
      </c>
      <c r="P3737" s="15" t="s">
        <v>4689</v>
      </c>
      <c r="Q3737" s="2">
        <v>6</v>
      </c>
      <c r="R3737" s="2">
        <v>640</v>
      </c>
    </row>
    <row r="3738" spans="14:18" ht="15.75" thickBot="1" x14ac:dyDescent="0.3">
      <c r="N3738" s="25" t="s">
        <v>54</v>
      </c>
      <c r="O3738" s="14" t="s">
        <v>595</v>
      </c>
      <c r="P3738" s="15" t="s">
        <v>4690</v>
      </c>
      <c r="Q3738" s="2">
        <v>6</v>
      </c>
      <c r="R3738" s="2">
        <v>701</v>
      </c>
    </row>
    <row r="3739" spans="14:18" ht="15.75" thickBot="1" x14ac:dyDescent="0.3">
      <c r="N3739" s="25" t="s">
        <v>54</v>
      </c>
      <c r="O3739" s="14" t="s">
        <v>595</v>
      </c>
      <c r="P3739" s="15" t="s">
        <v>4691</v>
      </c>
      <c r="Q3739" s="2">
        <v>2</v>
      </c>
      <c r="R3739" s="2">
        <v>665</v>
      </c>
    </row>
    <row r="3740" spans="14:18" ht="15.75" thickBot="1" x14ac:dyDescent="0.3">
      <c r="N3740" s="25" t="s">
        <v>54</v>
      </c>
      <c r="O3740" s="14" t="s">
        <v>595</v>
      </c>
      <c r="P3740" s="15" t="s">
        <v>4692</v>
      </c>
      <c r="Q3740" s="2">
        <v>7</v>
      </c>
      <c r="R3740" s="2">
        <v>666</v>
      </c>
    </row>
    <row r="3741" spans="14:18" ht="15.75" thickBot="1" x14ac:dyDescent="0.3">
      <c r="N3741" s="25" t="s">
        <v>54</v>
      </c>
      <c r="O3741" s="14" t="s">
        <v>595</v>
      </c>
      <c r="P3741" s="15" t="s">
        <v>4693</v>
      </c>
      <c r="Q3741" s="2">
        <v>5</v>
      </c>
      <c r="R3741" s="2">
        <v>4387</v>
      </c>
    </row>
    <row r="3742" spans="14:18" ht="15.75" thickBot="1" x14ac:dyDescent="0.3">
      <c r="N3742" s="25" t="s">
        <v>54</v>
      </c>
      <c r="O3742" s="14" t="s">
        <v>595</v>
      </c>
      <c r="P3742" s="15" t="s">
        <v>4694</v>
      </c>
      <c r="Q3742" s="2">
        <v>5</v>
      </c>
      <c r="R3742" s="2">
        <v>709</v>
      </c>
    </row>
    <row r="3743" spans="14:18" ht="15.75" thickBot="1" x14ac:dyDescent="0.3">
      <c r="N3743" s="25" t="s">
        <v>54</v>
      </c>
      <c r="O3743" s="14" t="s">
        <v>595</v>
      </c>
      <c r="P3743" s="15" t="s">
        <v>4695</v>
      </c>
      <c r="Q3743" s="2">
        <v>4</v>
      </c>
      <c r="R3743" s="2">
        <v>667</v>
      </c>
    </row>
    <row r="3744" spans="14:18" ht="15.75" thickBot="1" x14ac:dyDescent="0.3">
      <c r="N3744" s="25" t="s">
        <v>54</v>
      </c>
      <c r="O3744" s="14" t="s">
        <v>595</v>
      </c>
      <c r="P3744" s="15" t="s">
        <v>4696</v>
      </c>
      <c r="Q3744" s="2">
        <v>2</v>
      </c>
      <c r="R3744" s="2">
        <v>631</v>
      </c>
    </row>
    <row r="3745" spans="14:18" ht="15.75" thickBot="1" x14ac:dyDescent="0.3">
      <c r="N3745" s="25" t="s">
        <v>54</v>
      </c>
      <c r="O3745" s="14" t="s">
        <v>595</v>
      </c>
      <c r="P3745" s="15" t="s">
        <v>4697</v>
      </c>
      <c r="Q3745" s="2">
        <v>2</v>
      </c>
      <c r="R3745" s="2">
        <v>632</v>
      </c>
    </row>
    <row r="3746" spans="14:18" ht="15.75" thickBot="1" x14ac:dyDescent="0.3">
      <c r="N3746" s="25" t="s">
        <v>54</v>
      </c>
      <c r="O3746" s="14" t="s">
        <v>595</v>
      </c>
      <c r="P3746" s="15" t="s">
        <v>4698</v>
      </c>
      <c r="Q3746" s="2">
        <v>5</v>
      </c>
      <c r="R3746" s="2">
        <v>609</v>
      </c>
    </row>
    <row r="3747" spans="14:18" ht="15.75" thickBot="1" x14ac:dyDescent="0.3">
      <c r="N3747" s="25" t="s">
        <v>54</v>
      </c>
      <c r="O3747" s="14" t="s">
        <v>595</v>
      </c>
      <c r="P3747" s="15" t="s">
        <v>4699</v>
      </c>
      <c r="Q3747" s="2">
        <v>3</v>
      </c>
      <c r="R3747" s="2">
        <v>670</v>
      </c>
    </row>
    <row r="3748" spans="14:18" ht="15.75" thickBot="1" x14ac:dyDescent="0.3">
      <c r="N3748" s="25" t="s">
        <v>54</v>
      </c>
      <c r="O3748" s="14" t="s">
        <v>595</v>
      </c>
      <c r="P3748" s="15" t="s">
        <v>4700</v>
      </c>
      <c r="Q3748" s="2">
        <v>4</v>
      </c>
      <c r="R3748" s="2">
        <v>680</v>
      </c>
    </row>
    <row r="3749" spans="14:18" ht="15.75" thickBot="1" x14ac:dyDescent="0.3">
      <c r="N3749" s="25" t="s">
        <v>54</v>
      </c>
      <c r="O3749" s="14" t="s">
        <v>595</v>
      </c>
      <c r="P3749" s="15" t="s">
        <v>4701</v>
      </c>
      <c r="Q3749" s="2">
        <v>5</v>
      </c>
      <c r="R3749" s="2">
        <v>668</v>
      </c>
    </row>
    <row r="3750" spans="14:18" ht="15.75" thickBot="1" x14ac:dyDescent="0.3">
      <c r="N3750" s="25" t="s">
        <v>54</v>
      </c>
      <c r="O3750" s="14" t="s">
        <v>595</v>
      </c>
      <c r="P3750" s="15" t="s">
        <v>4702</v>
      </c>
      <c r="Q3750" s="2">
        <v>6</v>
      </c>
      <c r="R3750" s="2">
        <v>607</v>
      </c>
    </row>
    <row r="3751" spans="14:18" ht="15.75" thickBot="1" x14ac:dyDescent="0.3">
      <c r="N3751" s="25" t="s">
        <v>54</v>
      </c>
      <c r="O3751" s="14" t="s">
        <v>595</v>
      </c>
      <c r="P3751" s="15" t="s">
        <v>4703</v>
      </c>
      <c r="Q3751" s="2">
        <v>3</v>
      </c>
      <c r="R3751" s="2">
        <v>671</v>
      </c>
    </row>
    <row r="3752" spans="14:18" ht="15.75" thickBot="1" x14ac:dyDescent="0.3">
      <c r="N3752" s="25" t="s">
        <v>54</v>
      </c>
      <c r="O3752" s="14" t="s">
        <v>595</v>
      </c>
      <c r="P3752" s="15" t="s">
        <v>4704</v>
      </c>
      <c r="Q3752" s="2">
        <v>7</v>
      </c>
      <c r="R3752" s="2">
        <v>717</v>
      </c>
    </row>
    <row r="3753" spans="14:18" ht="15.75" thickBot="1" x14ac:dyDescent="0.3">
      <c r="N3753" s="25" t="s">
        <v>54</v>
      </c>
      <c r="O3753" s="14" t="s">
        <v>595</v>
      </c>
      <c r="P3753" s="15" t="s">
        <v>4705</v>
      </c>
      <c r="Q3753" s="2">
        <v>6</v>
      </c>
      <c r="R3753" s="2">
        <v>672</v>
      </c>
    </row>
    <row r="3754" spans="14:18" ht="15.75" thickBot="1" x14ac:dyDescent="0.3">
      <c r="N3754" s="25" t="s">
        <v>54</v>
      </c>
      <c r="O3754" s="14" t="s">
        <v>595</v>
      </c>
      <c r="P3754" s="15" t="s">
        <v>4706</v>
      </c>
      <c r="Q3754" s="2">
        <v>1</v>
      </c>
      <c r="R3754" s="2">
        <v>673</v>
      </c>
    </row>
    <row r="3755" spans="14:18" ht="15.75" thickBot="1" x14ac:dyDescent="0.3">
      <c r="N3755" s="25" t="s">
        <v>54</v>
      </c>
      <c r="O3755" s="14" t="s">
        <v>595</v>
      </c>
      <c r="P3755" s="15" t="s">
        <v>4707</v>
      </c>
      <c r="Q3755" s="2">
        <v>2</v>
      </c>
      <c r="R3755" s="2">
        <v>674</v>
      </c>
    </row>
    <row r="3756" spans="14:18" ht="15.75" thickBot="1" x14ac:dyDescent="0.3">
      <c r="N3756" s="25" t="s">
        <v>54</v>
      </c>
      <c r="O3756" s="14" t="s">
        <v>595</v>
      </c>
      <c r="P3756" s="15" t="s">
        <v>4708</v>
      </c>
      <c r="Q3756" s="2">
        <v>4</v>
      </c>
      <c r="R3756" s="2">
        <v>696</v>
      </c>
    </row>
    <row r="3757" spans="14:18" ht="15.75" thickBot="1" x14ac:dyDescent="0.3">
      <c r="N3757" s="25" t="s">
        <v>54</v>
      </c>
      <c r="O3757" s="14" t="s">
        <v>595</v>
      </c>
      <c r="P3757" s="15" t="s">
        <v>4709</v>
      </c>
      <c r="Q3757" s="2">
        <v>4</v>
      </c>
      <c r="R3757" s="2">
        <v>4394</v>
      </c>
    </row>
    <row r="3758" spans="14:18" ht="15.75" thickBot="1" x14ac:dyDescent="0.3">
      <c r="N3758" s="25" t="s">
        <v>54</v>
      </c>
      <c r="O3758" s="14" t="s">
        <v>595</v>
      </c>
      <c r="P3758" s="15" t="s">
        <v>4710</v>
      </c>
      <c r="Q3758" s="2">
        <v>7</v>
      </c>
      <c r="R3758" s="2">
        <v>675</v>
      </c>
    </row>
    <row r="3759" spans="14:18" ht="15.75" thickBot="1" x14ac:dyDescent="0.3">
      <c r="N3759" s="25" t="s">
        <v>54</v>
      </c>
      <c r="O3759" s="14" t="s">
        <v>595</v>
      </c>
      <c r="P3759" s="15" t="s">
        <v>4711</v>
      </c>
      <c r="Q3759" s="2">
        <v>6</v>
      </c>
      <c r="R3759" s="2">
        <v>676</v>
      </c>
    </row>
    <row r="3760" spans="14:18" ht="15.75" thickBot="1" x14ac:dyDescent="0.3">
      <c r="N3760" s="25" t="s">
        <v>54</v>
      </c>
      <c r="O3760" s="14" t="s">
        <v>595</v>
      </c>
      <c r="P3760" s="15" t="s">
        <v>4712</v>
      </c>
      <c r="Q3760" s="2">
        <v>5</v>
      </c>
      <c r="R3760" s="2">
        <v>677</v>
      </c>
    </row>
    <row r="3761" spans="14:18" ht="15.75" thickBot="1" x14ac:dyDescent="0.3">
      <c r="N3761" s="25" t="s">
        <v>54</v>
      </c>
      <c r="O3761" s="14" t="s">
        <v>595</v>
      </c>
      <c r="P3761" s="15" t="s">
        <v>4713</v>
      </c>
      <c r="Q3761" s="2">
        <v>5</v>
      </c>
      <c r="R3761" s="2">
        <v>6679</v>
      </c>
    </row>
    <row r="3762" spans="14:18" ht="15.75" thickBot="1" x14ac:dyDescent="0.3">
      <c r="N3762" s="25" t="s">
        <v>54</v>
      </c>
      <c r="O3762" s="14" t="s">
        <v>595</v>
      </c>
      <c r="P3762" s="15" t="s">
        <v>4714</v>
      </c>
      <c r="Q3762" s="2">
        <v>3</v>
      </c>
      <c r="R3762" s="2">
        <v>721</v>
      </c>
    </row>
    <row r="3763" spans="14:18" ht="15.75" thickBot="1" x14ac:dyDescent="0.3">
      <c r="N3763" s="25" t="s">
        <v>54</v>
      </c>
      <c r="O3763" s="14" t="s">
        <v>595</v>
      </c>
      <c r="P3763" s="15" t="s">
        <v>4715</v>
      </c>
      <c r="Q3763" s="2">
        <v>4</v>
      </c>
      <c r="R3763" s="2">
        <v>681</v>
      </c>
    </row>
    <row r="3764" spans="14:18" ht="15.75" thickBot="1" x14ac:dyDescent="0.3">
      <c r="N3764" s="25" t="s">
        <v>54</v>
      </c>
      <c r="O3764" s="14" t="s">
        <v>595</v>
      </c>
      <c r="P3764" s="15" t="s">
        <v>4716</v>
      </c>
      <c r="Q3764" s="2">
        <v>5</v>
      </c>
      <c r="R3764" s="2">
        <v>688</v>
      </c>
    </row>
    <row r="3765" spans="14:18" ht="15.75" thickBot="1" x14ac:dyDescent="0.3">
      <c r="N3765" s="25" t="s">
        <v>54</v>
      </c>
      <c r="O3765" s="14" t="s">
        <v>595</v>
      </c>
      <c r="P3765" s="15" t="s">
        <v>4717</v>
      </c>
      <c r="Q3765" s="2">
        <v>5</v>
      </c>
      <c r="R3765" s="2">
        <v>678</v>
      </c>
    </row>
    <row r="3766" spans="14:18" ht="15.75" thickBot="1" x14ac:dyDescent="0.3">
      <c r="N3766" s="25" t="s">
        <v>54</v>
      </c>
      <c r="O3766" s="14" t="s">
        <v>595</v>
      </c>
      <c r="P3766" s="15" t="s">
        <v>4718</v>
      </c>
      <c r="Q3766" s="2">
        <v>5</v>
      </c>
      <c r="R3766" s="2">
        <v>4398</v>
      </c>
    </row>
    <row r="3767" spans="14:18" ht="15.75" thickBot="1" x14ac:dyDescent="0.3">
      <c r="N3767" s="25" t="s">
        <v>54</v>
      </c>
      <c r="O3767" s="14" t="s">
        <v>595</v>
      </c>
      <c r="P3767" s="15" t="s">
        <v>4719</v>
      </c>
      <c r="Q3767" s="2">
        <v>2</v>
      </c>
      <c r="R3767" s="2">
        <v>679</v>
      </c>
    </row>
    <row r="3768" spans="14:18" ht="15.75" thickBot="1" x14ac:dyDescent="0.3">
      <c r="N3768" s="25" t="s">
        <v>54</v>
      </c>
      <c r="O3768" s="14" t="s">
        <v>595</v>
      </c>
      <c r="P3768" s="15" t="s">
        <v>4720</v>
      </c>
      <c r="Q3768" s="2">
        <v>2</v>
      </c>
      <c r="R3768" s="2">
        <v>684</v>
      </c>
    </row>
    <row r="3769" spans="14:18" ht="15.75" thickBot="1" x14ac:dyDescent="0.3">
      <c r="N3769" s="25" t="s">
        <v>54</v>
      </c>
      <c r="O3769" s="14" t="s">
        <v>595</v>
      </c>
      <c r="P3769" s="15" t="s">
        <v>4721</v>
      </c>
      <c r="Q3769" s="2">
        <v>6</v>
      </c>
      <c r="R3769" s="2">
        <v>663</v>
      </c>
    </row>
    <row r="3770" spans="14:18" ht="15.75" thickBot="1" x14ac:dyDescent="0.3">
      <c r="N3770" s="25" t="s">
        <v>54</v>
      </c>
      <c r="O3770" s="14" t="s">
        <v>595</v>
      </c>
      <c r="P3770" s="15" t="s">
        <v>4722</v>
      </c>
      <c r="Q3770" s="2">
        <v>3</v>
      </c>
      <c r="R3770" s="2">
        <v>4933</v>
      </c>
    </row>
    <row r="3771" spans="14:18" ht="15.75" thickBot="1" x14ac:dyDescent="0.3">
      <c r="N3771" s="25" t="s">
        <v>54</v>
      </c>
      <c r="O3771" s="14" t="s">
        <v>595</v>
      </c>
      <c r="P3771" s="15" t="s">
        <v>4723</v>
      </c>
      <c r="Q3771" s="2">
        <v>6</v>
      </c>
      <c r="R3771" s="2">
        <v>685</v>
      </c>
    </row>
    <row r="3772" spans="14:18" ht="15.75" thickBot="1" x14ac:dyDescent="0.3">
      <c r="N3772" s="25" t="s">
        <v>54</v>
      </c>
      <c r="O3772" s="14" t="s">
        <v>595</v>
      </c>
      <c r="P3772" s="15" t="s">
        <v>4724</v>
      </c>
      <c r="Q3772" s="2">
        <v>6</v>
      </c>
      <c r="R3772" s="2">
        <v>686</v>
      </c>
    </row>
    <row r="3773" spans="14:18" ht="15.75" thickBot="1" x14ac:dyDescent="0.3">
      <c r="N3773" s="25" t="s">
        <v>54</v>
      </c>
      <c r="O3773" s="14" t="s">
        <v>595</v>
      </c>
      <c r="P3773" s="15" t="s">
        <v>4725</v>
      </c>
      <c r="Q3773" s="2">
        <v>2</v>
      </c>
      <c r="R3773" s="2">
        <v>687</v>
      </c>
    </row>
    <row r="3774" spans="14:18" ht="15.75" thickBot="1" x14ac:dyDescent="0.3">
      <c r="N3774" s="25" t="s">
        <v>54</v>
      </c>
      <c r="O3774" s="14" t="s">
        <v>595</v>
      </c>
      <c r="P3774" s="15" t="s">
        <v>4726</v>
      </c>
      <c r="Q3774" s="2">
        <v>3</v>
      </c>
      <c r="R3774" s="2">
        <v>669</v>
      </c>
    </row>
    <row r="3775" spans="14:18" ht="15.75" thickBot="1" x14ac:dyDescent="0.3">
      <c r="N3775" s="25" t="s">
        <v>54</v>
      </c>
      <c r="O3775" s="14" t="s">
        <v>595</v>
      </c>
      <c r="P3775" s="15" t="s">
        <v>4727</v>
      </c>
      <c r="Q3775" s="2">
        <v>1</v>
      </c>
      <c r="R3775" s="2">
        <v>4388</v>
      </c>
    </row>
    <row r="3776" spans="14:18" ht="15.75" thickBot="1" x14ac:dyDescent="0.3">
      <c r="N3776" s="25" t="s">
        <v>54</v>
      </c>
      <c r="O3776" s="14" t="s">
        <v>595</v>
      </c>
      <c r="P3776" s="15" t="s">
        <v>4728</v>
      </c>
      <c r="Q3776" s="2">
        <v>1</v>
      </c>
      <c r="R3776" s="2">
        <v>706</v>
      </c>
    </row>
    <row r="3777" spans="14:18" ht="15.75" thickBot="1" x14ac:dyDescent="0.3">
      <c r="N3777" s="25" t="s">
        <v>54</v>
      </c>
      <c r="O3777" s="14" t="s">
        <v>595</v>
      </c>
      <c r="P3777" s="15" t="s">
        <v>4729</v>
      </c>
      <c r="Q3777" s="2">
        <v>4</v>
      </c>
      <c r="R3777" s="2">
        <v>643</v>
      </c>
    </row>
    <row r="3778" spans="14:18" ht="15.75" thickBot="1" x14ac:dyDescent="0.3">
      <c r="N3778" s="25" t="s">
        <v>54</v>
      </c>
      <c r="O3778" s="14" t="s">
        <v>595</v>
      </c>
      <c r="P3778" s="15" t="s">
        <v>4730</v>
      </c>
      <c r="Q3778" s="2">
        <v>4</v>
      </c>
      <c r="R3778" s="2">
        <v>613</v>
      </c>
    </row>
    <row r="3779" spans="14:18" ht="15.75" thickBot="1" x14ac:dyDescent="0.3">
      <c r="N3779" s="25" t="s">
        <v>54</v>
      </c>
      <c r="O3779" s="14" t="s">
        <v>595</v>
      </c>
      <c r="P3779" s="15" t="s">
        <v>4731</v>
      </c>
      <c r="Q3779" s="2">
        <v>5</v>
      </c>
      <c r="R3779" s="2">
        <v>4386</v>
      </c>
    </row>
    <row r="3780" spans="14:18" ht="15.75" thickBot="1" x14ac:dyDescent="0.3">
      <c r="N3780" s="25" t="s">
        <v>54</v>
      </c>
      <c r="O3780" s="14" t="s">
        <v>595</v>
      </c>
      <c r="P3780" s="15" t="s">
        <v>4732</v>
      </c>
      <c r="Q3780" s="2">
        <v>5</v>
      </c>
      <c r="R3780" s="2">
        <v>713</v>
      </c>
    </row>
    <row r="3781" spans="14:18" ht="15.75" thickBot="1" x14ac:dyDescent="0.3">
      <c r="N3781" s="25" t="s">
        <v>54</v>
      </c>
      <c r="O3781" s="14" t="s">
        <v>595</v>
      </c>
      <c r="P3781" s="15" t="s">
        <v>4733</v>
      </c>
      <c r="Q3781" s="2">
        <v>7</v>
      </c>
      <c r="R3781" s="2">
        <v>662</v>
      </c>
    </row>
    <row r="3782" spans="14:18" ht="15.75" thickBot="1" x14ac:dyDescent="0.3">
      <c r="N3782" s="25" t="s">
        <v>54</v>
      </c>
      <c r="O3782" s="14" t="s">
        <v>595</v>
      </c>
      <c r="P3782" s="15" t="s">
        <v>4734</v>
      </c>
      <c r="Q3782" s="2">
        <v>1</v>
      </c>
      <c r="R3782" s="2">
        <v>702</v>
      </c>
    </row>
    <row r="3783" spans="14:18" ht="15.75" thickBot="1" x14ac:dyDescent="0.3">
      <c r="N3783" s="25" t="s">
        <v>54</v>
      </c>
      <c r="O3783" s="14" t="s">
        <v>595</v>
      </c>
      <c r="P3783" s="15" t="s">
        <v>4735</v>
      </c>
      <c r="Q3783" s="2">
        <v>1</v>
      </c>
      <c r="R3783" s="2">
        <v>691</v>
      </c>
    </row>
    <row r="3784" spans="14:18" ht="15.75" thickBot="1" x14ac:dyDescent="0.3">
      <c r="N3784" s="25" t="s">
        <v>54</v>
      </c>
      <c r="O3784" s="14" t="s">
        <v>595</v>
      </c>
      <c r="P3784" s="15" t="s">
        <v>4736</v>
      </c>
      <c r="Q3784" s="2">
        <v>4</v>
      </c>
      <c r="R3784" s="2">
        <v>693</v>
      </c>
    </row>
    <row r="3785" spans="14:18" ht="15.75" thickBot="1" x14ac:dyDescent="0.3">
      <c r="N3785" s="25" t="s">
        <v>54</v>
      </c>
      <c r="O3785" s="14" t="s">
        <v>595</v>
      </c>
      <c r="P3785" s="15" t="s">
        <v>4737</v>
      </c>
      <c r="Q3785" s="2">
        <v>7</v>
      </c>
      <c r="R3785" s="2">
        <v>694</v>
      </c>
    </row>
    <row r="3786" spans="14:18" ht="15.75" thickBot="1" x14ac:dyDescent="0.3">
      <c r="N3786" s="25" t="s">
        <v>54</v>
      </c>
      <c r="O3786" s="14" t="s">
        <v>595</v>
      </c>
      <c r="P3786" s="15" t="s">
        <v>4738</v>
      </c>
      <c r="Q3786" s="2">
        <v>5</v>
      </c>
      <c r="R3786" s="2">
        <v>664</v>
      </c>
    </row>
    <row r="3787" spans="14:18" ht="15.75" thickBot="1" x14ac:dyDescent="0.3">
      <c r="N3787" s="25" t="s">
        <v>54</v>
      </c>
      <c r="O3787" s="14" t="s">
        <v>595</v>
      </c>
      <c r="P3787" s="15" t="s">
        <v>4739</v>
      </c>
      <c r="Q3787" s="2">
        <v>1</v>
      </c>
      <c r="R3787" s="2">
        <v>605</v>
      </c>
    </row>
    <row r="3788" spans="14:18" ht="15.75" thickBot="1" x14ac:dyDescent="0.3">
      <c r="N3788" s="25" t="s">
        <v>54</v>
      </c>
      <c r="O3788" s="14" t="s">
        <v>595</v>
      </c>
      <c r="P3788" s="15" t="s">
        <v>4740</v>
      </c>
      <c r="Q3788" s="2">
        <v>7</v>
      </c>
      <c r="R3788" s="2">
        <v>707</v>
      </c>
    </row>
    <row r="3789" spans="14:18" ht="15.75" thickBot="1" x14ac:dyDescent="0.3">
      <c r="N3789" s="25" t="s">
        <v>54</v>
      </c>
      <c r="O3789" s="14" t="s">
        <v>595</v>
      </c>
      <c r="P3789" s="15" t="s">
        <v>4741</v>
      </c>
      <c r="Q3789" s="2">
        <v>7</v>
      </c>
      <c r="R3789" s="2">
        <v>695</v>
      </c>
    </row>
    <row r="3790" spans="14:18" ht="15.75" thickBot="1" x14ac:dyDescent="0.3">
      <c r="N3790" s="25" t="s">
        <v>54</v>
      </c>
      <c r="O3790" s="14" t="s">
        <v>595</v>
      </c>
      <c r="P3790" s="15" t="s">
        <v>4742</v>
      </c>
      <c r="Q3790" s="2">
        <v>6</v>
      </c>
      <c r="R3790" s="2">
        <v>716</v>
      </c>
    </row>
    <row r="3791" spans="14:18" ht="15.75" thickBot="1" x14ac:dyDescent="0.3">
      <c r="N3791" s="25" t="s">
        <v>54</v>
      </c>
      <c r="O3791" s="14" t="s">
        <v>595</v>
      </c>
      <c r="P3791" s="15" t="s">
        <v>4743</v>
      </c>
      <c r="Q3791" s="2">
        <v>2</v>
      </c>
      <c r="R3791" s="2">
        <v>718</v>
      </c>
    </row>
    <row r="3792" spans="14:18" ht="15.75" thickBot="1" x14ac:dyDescent="0.3">
      <c r="N3792" s="25" t="s">
        <v>54</v>
      </c>
      <c r="O3792" s="14" t="s">
        <v>595</v>
      </c>
      <c r="P3792" s="15" t="s">
        <v>4744</v>
      </c>
      <c r="Q3792" s="2">
        <v>3</v>
      </c>
      <c r="R3792" s="2">
        <v>697</v>
      </c>
    </row>
    <row r="3793" spans="14:18" ht="15.75" thickBot="1" x14ac:dyDescent="0.3">
      <c r="N3793" s="25" t="s">
        <v>54</v>
      </c>
      <c r="O3793" s="14" t="s">
        <v>595</v>
      </c>
      <c r="P3793" s="15" t="s">
        <v>4745</v>
      </c>
      <c r="Q3793" s="2">
        <v>6</v>
      </c>
      <c r="R3793" s="2">
        <v>4390</v>
      </c>
    </row>
    <row r="3794" spans="14:18" ht="15.75" thickBot="1" x14ac:dyDescent="0.3">
      <c r="N3794" s="25" t="s">
        <v>54</v>
      </c>
      <c r="O3794" s="14" t="s">
        <v>595</v>
      </c>
      <c r="P3794" s="15" t="s">
        <v>4746</v>
      </c>
      <c r="Q3794" s="2">
        <v>6</v>
      </c>
      <c r="R3794" s="2">
        <v>698</v>
      </c>
    </row>
    <row r="3795" spans="14:18" ht="15.75" thickBot="1" x14ac:dyDescent="0.3">
      <c r="N3795" s="25" t="s">
        <v>54</v>
      </c>
      <c r="O3795" s="14" t="s">
        <v>595</v>
      </c>
      <c r="P3795" s="15" t="s">
        <v>4747</v>
      </c>
      <c r="Q3795" s="2">
        <v>5</v>
      </c>
      <c r="R3795" s="2">
        <v>711</v>
      </c>
    </row>
    <row r="3796" spans="14:18" ht="15.75" thickBot="1" x14ac:dyDescent="0.3">
      <c r="N3796" s="25" t="s">
        <v>54</v>
      </c>
      <c r="O3796" s="14" t="s">
        <v>595</v>
      </c>
      <c r="P3796" s="15" t="s">
        <v>4748</v>
      </c>
      <c r="Q3796" s="2">
        <v>6</v>
      </c>
      <c r="R3796" s="2">
        <v>700</v>
      </c>
    </row>
    <row r="3797" spans="14:18" ht="15.75" thickBot="1" x14ac:dyDescent="0.3">
      <c r="N3797" s="25" t="s">
        <v>54</v>
      </c>
      <c r="O3797" s="14" t="s">
        <v>595</v>
      </c>
      <c r="P3797" s="15" t="s">
        <v>4749</v>
      </c>
      <c r="Q3797" s="2">
        <v>3</v>
      </c>
      <c r="R3797" s="2">
        <v>703</v>
      </c>
    </row>
    <row r="3798" spans="14:18" ht="15.75" thickBot="1" x14ac:dyDescent="0.3">
      <c r="N3798" s="25" t="s">
        <v>54</v>
      </c>
      <c r="O3798" s="14" t="s">
        <v>595</v>
      </c>
      <c r="P3798" s="15" t="s">
        <v>4750</v>
      </c>
      <c r="Q3798" s="2">
        <v>1</v>
      </c>
      <c r="R3798" s="2">
        <v>612</v>
      </c>
    </row>
    <row r="3799" spans="14:18" ht="15.75" thickBot="1" x14ac:dyDescent="0.3">
      <c r="N3799" s="25" t="s">
        <v>54</v>
      </c>
      <c r="O3799" s="14" t="s">
        <v>595</v>
      </c>
      <c r="P3799" s="15" t="s">
        <v>4751</v>
      </c>
      <c r="Q3799" s="2">
        <v>2</v>
      </c>
      <c r="R3799" s="2">
        <v>704</v>
      </c>
    </row>
    <row r="3800" spans="14:18" ht="15.75" thickBot="1" x14ac:dyDescent="0.3">
      <c r="N3800" s="25" t="s">
        <v>54</v>
      </c>
      <c r="O3800" s="14" t="s">
        <v>595</v>
      </c>
      <c r="P3800" s="15" t="s">
        <v>4752</v>
      </c>
      <c r="Q3800" s="2">
        <v>5</v>
      </c>
      <c r="R3800" s="2">
        <v>652</v>
      </c>
    </row>
    <row r="3801" spans="14:18" ht="15.75" thickBot="1" x14ac:dyDescent="0.3">
      <c r="N3801" s="25" t="s">
        <v>54</v>
      </c>
      <c r="O3801" s="14" t="s">
        <v>595</v>
      </c>
      <c r="P3801" s="15" t="s">
        <v>4753</v>
      </c>
      <c r="Q3801" s="2">
        <v>2</v>
      </c>
      <c r="R3801" s="2">
        <v>642</v>
      </c>
    </row>
    <row r="3802" spans="14:18" ht="15.75" thickBot="1" x14ac:dyDescent="0.3">
      <c r="N3802" s="25" t="s">
        <v>54</v>
      </c>
      <c r="O3802" s="14" t="s">
        <v>595</v>
      </c>
      <c r="P3802" s="15" t="s">
        <v>4754</v>
      </c>
      <c r="Q3802" s="2">
        <v>3</v>
      </c>
      <c r="R3802" s="2">
        <v>712</v>
      </c>
    </row>
    <row r="3803" spans="14:18" ht="15.75" thickBot="1" x14ac:dyDescent="0.3">
      <c r="N3803" s="25" t="s">
        <v>54</v>
      </c>
      <c r="O3803" s="14" t="s">
        <v>595</v>
      </c>
      <c r="P3803" s="15" t="s">
        <v>4755</v>
      </c>
      <c r="Q3803" s="2">
        <v>3</v>
      </c>
      <c r="R3803" s="2">
        <v>714</v>
      </c>
    </row>
    <row r="3804" spans="14:18" ht="15.75" thickBot="1" x14ac:dyDescent="0.3">
      <c r="N3804" s="25" t="s">
        <v>54</v>
      </c>
      <c r="O3804" s="14" t="s">
        <v>595</v>
      </c>
      <c r="P3804" s="15" t="s">
        <v>4756</v>
      </c>
      <c r="Q3804" s="2">
        <v>3</v>
      </c>
      <c r="R3804" s="2">
        <v>5441</v>
      </c>
    </row>
    <row r="3805" spans="14:18" ht="15.75" thickBot="1" x14ac:dyDescent="0.3">
      <c r="N3805" s="25" t="s">
        <v>54</v>
      </c>
      <c r="O3805" s="14" t="s">
        <v>595</v>
      </c>
      <c r="P3805" s="15" t="s">
        <v>4757</v>
      </c>
      <c r="Q3805" s="2">
        <v>7</v>
      </c>
      <c r="R3805" s="2">
        <v>5318</v>
      </c>
    </row>
    <row r="3806" spans="14:18" ht="15.75" thickBot="1" x14ac:dyDescent="0.3">
      <c r="N3806" s="25" t="s">
        <v>54</v>
      </c>
      <c r="O3806" s="14" t="s">
        <v>595</v>
      </c>
      <c r="P3806" s="15" t="s">
        <v>4758</v>
      </c>
      <c r="Q3806" s="2">
        <v>4</v>
      </c>
      <c r="R3806" s="2">
        <v>5873</v>
      </c>
    </row>
    <row r="3807" spans="14:18" ht="15.75" thickBot="1" x14ac:dyDescent="0.3">
      <c r="N3807" s="25" t="s">
        <v>54</v>
      </c>
      <c r="O3807" s="14" t="s">
        <v>595</v>
      </c>
      <c r="P3807" s="15" t="s">
        <v>4759</v>
      </c>
      <c r="Q3807" s="2">
        <v>4</v>
      </c>
      <c r="R3807" s="2">
        <v>6069</v>
      </c>
    </row>
    <row r="3808" spans="14:18" ht="15.75" thickBot="1" x14ac:dyDescent="0.3">
      <c r="N3808" s="25" t="s">
        <v>54</v>
      </c>
      <c r="O3808" s="14" t="s">
        <v>595</v>
      </c>
      <c r="P3808" s="15" t="s">
        <v>4760</v>
      </c>
      <c r="Q3808" s="2">
        <v>1</v>
      </c>
      <c r="R3808" s="2">
        <v>3997</v>
      </c>
    </row>
    <row r="3809" spans="14:18" ht="15.75" thickBot="1" x14ac:dyDescent="0.3">
      <c r="N3809" s="25" t="s">
        <v>54</v>
      </c>
      <c r="O3809" s="14" t="s">
        <v>595</v>
      </c>
      <c r="P3809" s="15" t="s">
        <v>4761</v>
      </c>
      <c r="Q3809" s="2">
        <v>5</v>
      </c>
      <c r="R3809" s="2">
        <v>3996</v>
      </c>
    </row>
    <row r="3810" spans="14:18" ht="15.75" thickBot="1" x14ac:dyDescent="0.3">
      <c r="N3810" s="25" t="s">
        <v>54</v>
      </c>
      <c r="O3810" s="14" t="s">
        <v>595</v>
      </c>
      <c r="P3810" s="15" t="s">
        <v>4762</v>
      </c>
      <c r="Q3810" s="2">
        <v>5</v>
      </c>
      <c r="R3810" s="2">
        <v>5372</v>
      </c>
    </row>
    <row r="3811" spans="14:18" ht="15.75" thickBot="1" x14ac:dyDescent="0.3">
      <c r="N3811" s="25" t="s">
        <v>54</v>
      </c>
      <c r="O3811" s="14" t="s">
        <v>595</v>
      </c>
      <c r="P3811" s="15" t="s">
        <v>4763</v>
      </c>
      <c r="Q3811" s="2">
        <v>1</v>
      </c>
      <c r="R3811" s="2">
        <v>6714</v>
      </c>
    </row>
    <row r="3812" spans="14:18" ht="15.75" thickBot="1" x14ac:dyDescent="0.3">
      <c r="N3812" s="25" t="s">
        <v>54</v>
      </c>
      <c r="O3812" s="14" t="s">
        <v>595</v>
      </c>
      <c r="P3812" s="15" t="s">
        <v>4764</v>
      </c>
      <c r="Q3812" s="2">
        <v>4</v>
      </c>
      <c r="R3812" s="2">
        <v>5852</v>
      </c>
    </row>
    <row r="3813" spans="14:18" ht="15.75" thickBot="1" x14ac:dyDescent="0.3">
      <c r="N3813" s="25" t="s">
        <v>54</v>
      </c>
      <c r="O3813" s="14" t="s">
        <v>595</v>
      </c>
      <c r="P3813" s="15" t="s">
        <v>4765</v>
      </c>
      <c r="Q3813" s="2">
        <v>6</v>
      </c>
      <c r="R3813" s="2">
        <v>6044</v>
      </c>
    </row>
    <row r="3814" spans="14:18" ht="15.75" thickBot="1" x14ac:dyDescent="0.3">
      <c r="N3814" s="25" t="s">
        <v>54</v>
      </c>
      <c r="O3814" s="14" t="s">
        <v>595</v>
      </c>
      <c r="P3814" s="15" t="s">
        <v>4766</v>
      </c>
      <c r="Q3814" s="2">
        <v>5</v>
      </c>
      <c r="R3814" s="2">
        <v>6050</v>
      </c>
    </row>
    <row r="3815" spans="14:18" ht="15.75" thickBot="1" x14ac:dyDescent="0.3">
      <c r="N3815" s="25" t="s">
        <v>54</v>
      </c>
      <c r="O3815" s="14" t="s">
        <v>595</v>
      </c>
      <c r="P3815" s="15" t="s">
        <v>4767</v>
      </c>
      <c r="Q3815" s="2">
        <v>2</v>
      </c>
      <c r="R3815" s="2">
        <v>5663</v>
      </c>
    </row>
    <row r="3816" spans="14:18" ht="15.75" thickBot="1" x14ac:dyDescent="0.3">
      <c r="N3816" s="25" t="s">
        <v>54</v>
      </c>
      <c r="O3816" s="14" t="s">
        <v>595</v>
      </c>
      <c r="P3816" s="15" t="s">
        <v>4768</v>
      </c>
      <c r="Q3816" s="2">
        <v>2</v>
      </c>
      <c r="R3816" s="2">
        <v>6043</v>
      </c>
    </row>
    <row r="3817" spans="14:18" ht="15.75" thickBot="1" x14ac:dyDescent="0.3">
      <c r="N3817" s="25" t="s">
        <v>54</v>
      </c>
      <c r="O3817" s="14" t="s">
        <v>595</v>
      </c>
      <c r="P3817" s="15" t="s">
        <v>4769</v>
      </c>
      <c r="Q3817" s="2">
        <v>3</v>
      </c>
      <c r="R3817" s="2">
        <v>5582</v>
      </c>
    </row>
    <row r="3818" spans="14:18" ht="15.75" thickBot="1" x14ac:dyDescent="0.3">
      <c r="N3818" s="25" t="s">
        <v>54</v>
      </c>
      <c r="O3818" s="14" t="s">
        <v>595</v>
      </c>
      <c r="P3818" s="15" t="s">
        <v>4770</v>
      </c>
      <c r="Q3818" s="2">
        <v>7</v>
      </c>
      <c r="R3818" s="2">
        <v>5664</v>
      </c>
    </row>
    <row r="3819" spans="14:18" ht="15.75" thickBot="1" x14ac:dyDescent="0.3">
      <c r="N3819" s="25" t="s">
        <v>54</v>
      </c>
      <c r="O3819" s="14" t="s">
        <v>595</v>
      </c>
      <c r="P3819" s="15" t="s">
        <v>4771</v>
      </c>
      <c r="Q3819" s="2">
        <v>3</v>
      </c>
      <c r="R3819" s="2">
        <v>5985</v>
      </c>
    </row>
    <row r="3820" spans="14:18" ht="15.75" thickBot="1" x14ac:dyDescent="0.3">
      <c r="N3820" s="25" t="s">
        <v>54</v>
      </c>
      <c r="O3820" s="14" t="s">
        <v>595</v>
      </c>
      <c r="P3820" s="15" t="s">
        <v>4772</v>
      </c>
      <c r="Q3820" s="2">
        <v>5</v>
      </c>
      <c r="R3820" s="2">
        <v>4839</v>
      </c>
    </row>
    <row r="3821" spans="14:18" ht="15.75" thickBot="1" x14ac:dyDescent="0.3">
      <c r="N3821" s="25" t="s">
        <v>54</v>
      </c>
      <c r="O3821" s="14" t="s">
        <v>595</v>
      </c>
      <c r="P3821" s="15" t="s">
        <v>4773</v>
      </c>
      <c r="Q3821" s="2">
        <v>1</v>
      </c>
      <c r="R3821" s="2">
        <v>4838</v>
      </c>
    </row>
    <row r="3822" spans="14:18" ht="15.75" thickBot="1" x14ac:dyDescent="0.3">
      <c r="N3822" s="25" t="s">
        <v>54</v>
      </c>
      <c r="O3822" s="14" t="s">
        <v>595</v>
      </c>
      <c r="P3822" s="15" t="s">
        <v>4774</v>
      </c>
      <c r="Q3822" s="2">
        <v>1</v>
      </c>
      <c r="R3822" s="2">
        <v>6603</v>
      </c>
    </row>
    <row r="3823" spans="14:18" ht="15.75" thickBot="1" x14ac:dyDescent="0.3">
      <c r="N3823" s="25" t="s">
        <v>54</v>
      </c>
      <c r="O3823" s="14" t="s">
        <v>595</v>
      </c>
      <c r="P3823" s="15" t="s">
        <v>4775</v>
      </c>
      <c r="Q3823" s="2">
        <v>1</v>
      </c>
      <c r="R3823" s="2">
        <v>4935</v>
      </c>
    </row>
    <row r="3824" spans="14:18" ht="15.75" thickBot="1" x14ac:dyDescent="0.3">
      <c r="N3824" s="25" t="s">
        <v>54</v>
      </c>
      <c r="O3824" s="14" t="s">
        <v>595</v>
      </c>
      <c r="P3824" s="15" t="s">
        <v>1282</v>
      </c>
      <c r="Q3824" s="2">
        <v>1</v>
      </c>
      <c r="R3824" s="2">
        <v>5558</v>
      </c>
    </row>
    <row r="3825" spans="14:18" ht="15.75" thickBot="1" x14ac:dyDescent="0.3">
      <c r="N3825" s="25" t="s">
        <v>54</v>
      </c>
      <c r="O3825" s="14" t="s">
        <v>595</v>
      </c>
      <c r="P3825" s="15" t="s">
        <v>4776</v>
      </c>
      <c r="Q3825" s="2">
        <v>1</v>
      </c>
      <c r="R3825" s="2">
        <v>4401</v>
      </c>
    </row>
    <row r="3826" spans="14:18" ht="15.75" thickBot="1" x14ac:dyDescent="0.3">
      <c r="N3826" s="25" t="s">
        <v>54</v>
      </c>
      <c r="O3826" s="14" t="s">
        <v>620</v>
      </c>
      <c r="P3826" s="15" t="s">
        <v>4777</v>
      </c>
      <c r="Q3826" s="2">
        <v>5</v>
      </c>
      <c r="R3826" s="2">
        <v>4180</v>
      </c>
    </row>
    <row r="3827" spans="14:18" ht="15.75" thickBot="1" x14ac:dyDescent="0.3">
      <c r="N3827" s="25" t="s">
        <v>54</v>
      </c>
      <c r="O3827" s="14" t="s">
        <v>620</v>
      </c>
      <c r="P3827" s="15" t="s">
        <v>4778</v>
      </c>
      <c r="Q3827" s="2">
        <v>5</v>
      </c>
      <c r="R3827" s="2">
        <v>6759</v>
      </c>
    </row>
    <row r="3828" spans="14:18" ht="15.75" thickBot="1" x14ac:dyDescent="0.3">
      <c r="N3828" s="25" t="s">
        <v>54</v>
      </c>
      <c r="O3828" s="14" t="s">
        <v>620</v>
      </c>
      <c r="P3828" s="15" t="s">
        <v>4779</v>
      </c>
      <c r="Q3828" s="2">
        <v>2</v>
      </c>
      <c r="R3828" s="2">
        <v>6577</v>
      </c>
    </row>
    <row r="3829" spans="14:18" ht="15.75" thickBot="1" x14ac:dyDescent="0.3">
      <c r="N3829" s="25" t="s">
        <v>54</v>
      </c>
      <c r="O3829" s="14" t="s">
        <v>620</v>
      </c>
      <c r="P3829" s="15" t="s">
        <v>4780</v>
      </c>
      <c r="Q3829" s="2">
        <v>1</v>
      </c>
      <c r="R3829" s="2">
        <v>4178</v>
      </c>
    </row>
    <row r="3830" spans="14:18" ht="15.75" thickBot="1" x14ac:dyDescent="0.3">
      <c r="N3830" s="25" t="s">
        <v>54</v>
      </c>
      <c r="O3830" s="14" t="s">
        <v>620</v>
      </c>
      <c r="P3830" s="15" t="s">
        <v>4781</v>
      </c>
      <c r="Q3830" s="2">
        <v>1</v>
      </c>
      <c r="R3830" s="2">
        <v>5626</v>
      </c>
    </row>
    <row r="3831" spans="14:18" ht="15.75" thickBot="1" x14ac:dyDescent="0.3">
      <c r="N3831" s="25" t="s">
        <v>54</v>
      </c>
      <c r="O3831" s="14" t="s">
        <v>620</v>
      </c>
      <c r="P3831" s="15" t="s">
        <v>4782</v>
      </c>
      <c r="Q3831" s="2">
        <v>6</v>
      </c>
      <c r="R3831" s="2">
        <v>4179</v>
      </c>
    </row>
    <row r="3832" spans="14:18" ht="15.75" thickBot="1" x14ac:dyDescent="0.3">
      <c r="N3832" s="25" t="s">
        <v>54</v>
      </c>
      <c r="O3832" s="14" t="s">
        <v>620</v>
      </c>
      <c r="P3832" s="15" t="s">
        <v>4783</v>
      </c>
      <c r="Q3832" s="2">
        <v>6</v>
      </c>
      <c r="R3832" s="2">
        <v>5792</v>
      </c>
    </row>
    <row r="3833" spans="14:18" ht="15.75" thickBot="1" x14ac:dyDescent="0.3">
      <c r="N3833" s="25" t="s">
        <v>54</v>
      </c>
      <c r="O3833" s="14" t="s">
        <v>620</v>
      </c>
      <c r="P3833" s="15" t="s">
        <v>4784</v>
      </c>
      <c r="Q3833" s="2">
        <v>2</v>
      </c>
      <c r="R3833" s="2">
        <v>6641</v>
      </c>
    </row>
    <row r="3834" spans="14:18" ht="15.75" thickBot="1" x14ac:dyDescent="0.3">
      <c r="N3834" s="25" t="s">
        <v>54</v>
      </c>
      <c r="O3834" s="14" t="s">
        <v>620</v>
      </c>
      <c r="P3834" s="15" t="s">
        <v>4785</v>
      </c>
      <c r="Q3834" s="2">
        <v>9</v>
      </c>
      <c r="R3834" s="2">
        <v>4177</v>
      </c>
    </row>
    <row r="3835" spans="14:18" ht="15.75" thickBot="1" x14ac:dyDescent="0.3">
      <c r="N3835" s="25" t="s">
        <v>54</v>
      </c>
      <c r="O3835" s="14" t="s">
        <v>620</v>
      </c>
      <c r="P3835" s="15" t="s">
        <v>4786</v>
      </c>
      <c r="Q3835" s="2">
        <v>9</v>
      </c>
      <c r="R3835" s="2">
        <v>5710</v>
      </c>
    </row>
    <row r="3836" spans="14:18" ht="15.75" thickBot="1" x14ac:dyDescent="0.3">
      <c r="N3836" s="25" t="s">
        <v>54</v>
      </c>
      <c r="O3836" s="14" t="s">
        <v>620</v>
      </c>
      <c r="P3836" s="15" t="s">
        <v>4787</v>
      </c>
      <c r="Q3836" s="2">
        <v>4</v>
      </c>
      <c r="R3836" s="2">
        <v>4176</v>
      </c>
    </row>
    <row r="3837" spans="14:18" ht="15.75" thickBot="1" x14ac:dyDescent="0.3">
      <c r="N3837" s="25" t="s">
        <v>54</v>
      </c>
      <c r="O3837" s="14" t="s">
        <v>620</v>
      </c>
      <c r="P3837" s="15" t="s">
        <v>4788</v>
      </c>
      <c r="Q3837" s="2">
        <v>4</v>
      </c>
      <c r="R3837" s="2">
        <v>5396</v>
      </c>
    </row>
    <row r="3838" spans="14:18" ht="15.75" thickBot="1" x14ac:dyDescent="0.3">
      <c r="N3838" s="25" t="s">
        <v>54</v>
      </c>
      <c r="O3838" s="14" t="s">
        <v>620</v>
      </c>
      <c r="P3838" s="15" t="s">
        <v>4789</v>
      </c>
      <c r="Q3838" s="2">
        <v>3</v>
      </c>
      <c r="R3838" s="2">
        <v>4183</v>
      </c>
    </row>
    <row r="3839" spans="14:18" ht="15.75" thickBot="1" x14ac:dyDescent="0.3">
      <c r="N3839" s="25" t="s">
        <v>54</v>
      </c>
      <c r="O3839" s="14" t="s">
        <v>620</v>
      </c>
      <c r="P3839" s="15" t="s">
        <v>4790</v>
      </c>
      <c r="Q3839" s="2">
        <v>8</v>
      </c>
      <c r="R3839" s="2">
        <v>4182</v>
      </c>
    </row>
    <row r="3840" spans="14:18" ht="15.75" thickBot="1" x14ac:dyDescent="0.3">
      <c r="N3840" s="25" t="s">
        <v>54</v>
      </c>
      <c r="O3840" s="14" t="s">
        <v>620</v>
      </c>
      <c r="P3840" s="15" t="s">
        <v>4791</v>
      </c>
      <c r="Q3840" s="2">
        <v>8</v>
      </c>
      <c r="R3840" s="2">
        <v>5793</v>
      </c>
    </row>
    <row r="3841" spans="14:18" ht="15.75" thickBot="1" x14ac:dyDescent="0.3">
      <c r="N3841" s="25" t="s">
        <v>54</v>
      </c>
      <c r="O3841" s="14" t="s">
        <v>620</v>
      </c>
      <c r="P3841" s="15" t="s">
        <v>4792</v>
      </c>
      <c r="Q3841" s="2">
        <v>3</v>
      </c>
      <c r="R3841" s="2">
        <v>5440</v>
      </c>
    </row>
    <row r="3842" spans="14:18" ht="15.75" thickBot="1" x14ac:dyDescent="0.3">
      <c r="N3842" s="25" t="s">
        <v>54</v>
      </c>
      <c r="O3842" s="14" t="s">
        <v>620</v>
      </c>
      <c r="P3842" s="15" t="s">
        <v>4793</v>
      </c>
      <c r="Q3842" s="2">
        <v>3</v>
      </c>
      <c r="R3842" s="2">
        <v>5439</v>
      </c>
    </row>
    <row r="3843" spans="14:18" ht="15.75" thickBot="1" x14ac:dyDescent="0.3">
      <c r="N3843" s="25" t="s">
        <v>54</v>
      </c>
      <c r="O3843" s="14" t="s">
        <v>620</v>
      </c>
      <c r="P3843" s="15" t="s">
        <v>4794</v>
      </c>
      <c r="Q3843" s="2">
        <v>7</v>
      </c>
      <c r="R3843" s="2">
        <v>6843</v>
      </c>
    </row>
    <row r="3844" spans="14:18" ht="15.75" thickBot="1" x14ac:dyDescent="0.3">
      <c r="N3844" s="25" t="s">
        <v>54</v>
      </c>
      <c r="O3844" s="14" t="s">
        <v>620</v>
      </c>
      <c r="P3844" s="15" t="s">
        <v>4795</v>
      </c>
      <c r="Q3844" s="2">
        <v>2</v>
      </c>
      <c r="R3844" s="2">
        <v>6521</v>
      </c>
    </row>
    <row r="3845" spans="14:18" ht="15.75" thickBot="1" x14ac:dyDescent="0.3">
      <c r="N3845" s="25" t="s">
        <v>54</v>
      </c>
      <c r="O3845" s="14" t="s">
        <v>620</v>
      </c>
      <c r="P3845" s="15" t="s">
        <v>4796</v>
      </c>
      <c r="Q3845" s="2">
        <v>6</v>
      </c>
      <c r="R3845" s="2">
        <v>6539</v>
      </c>
    </row>
    <row r="3846" spans="14:18" ht="15.75" thickBot="1" x14ac:dyDescent="0.3">
      <c r="N3846" s="25" t="s">
        <v>54</v>
      </c>
      <c r="O3846" s="14" t="s">
        <v>620</v>
      </c>
      <c r="P3846" s="15" t="s">
        <v>4797</v>
      </c>
      <c r="Q3846" s="2">
        <v>9</v>
      </c>
      <c r="R3846" s="2">
        <v>6268</v>
      </c>
    </row>
    <row r="3847" spans="14:18" ht="15.75" thickBot="1" x14ac:dyDescent="0.3">
      <c r="N3847" s="25" t="s">
        <v>54</v>
      </c>
      <c r="O3847" s="14" t="s">
        <v>620</v>
      </c>
      <c r="P3847" s="15" t="s">
        <v>4798</v>
      </c>
      <c r="Q3847" s="2">
        <v>11</v>
      </c>
      <c r="R3847" s="2">
        <v>6723</v>
      </c>
    </row>
    <row r="3848" spans="14:18" ht="15.75" thickBot="1" x14ac:dyDescent="0.3">
      <c r="N3848" s="25" t="s">
        <v>54</v>
      </c>
      <c r="O3848" s="14" t="s">
        <v>620</v>
      </c>
      <c r="P3848" s="15" t="s">
        <v>4799</v>
      </c>
      <c r="Q3848" s="2">
        <v>10</v>
      </c>
      <c r="R3848" s="2">
        <v>6724</v>
      </c>
    </row>
    <row r="3849" spans="14:18" ht="15.75" thickBot="1" x14ac:dyDescent="0.3">
      <c r="N3849" s="25" t="s">
        <v>54</v>
      </c>
      <c r="O3849" s="14" t="s">
        <v>620</v>
      </c>
      <c r="P3849" s="15" t="s">
        <v>4800</v>
      </c>
      <c r="Q3849" s="2">
        <v>5</v>
      </c>
      <c r="R3849" s="2">
        <v>6515</v>
      </c>
    </row>
    <row r="3850" spans="14:18" ht="15.75" thickBot="1" x14ac:dyDescent="0.3">
      <c r="N3850" s="25" t="s">
        <v>54</v>
      </c>
      <c r="O3850" s="14" t="s">
        <v>620</v>
      </c>
      <c r="P3850" s="15" t="s">
        <v>4801</v>
      </c>
      <c r="Q3850" s="2">
        <v>3</v>
      </c>
      <c r="R3850" s="2">
        <v>4852</v>
      </c>
    </row>
    <row r="3851" spans="14:18" ht="15.75" thickBot="1" x14ac:dyDescent="0.3">
      <c r="N3851" s="25" t="s">
        <v>54</v>
      </c>
      <c r="O3851" s="14" t="s">
        <v>620</v>
      </c>
      <c r="P3851" s="15" t="s">
        <v>4802</v>
      </c>
      <c r="Q3851" s="2">
        <v>8</v>
      </c>
      <c r="R3851" s="2">
        <v>6541</v>
      </c>
    </row>
    <row r="3852" spans="14:18" ht="15.75" thickBot="1" x14ac:dyDescent="0.3">
      <c r="N3852" s="25" t="s">
        <v>54</v>
      </c>
      <c r="O3852" s="14" t="s">
        <v>620</v>
      </c>
      <c r="P3852" s="15" t="s">
        <v>4803</v>
      </c>
      <c r="Q3852" s="2">
        <v>1</v>
      </c>
      <c r="R3852" s="2">
        <v>5746</v>
      </c>
    </row>
    <row r="3853" spans="14:18" ht="15.75" thickBot="1" x14ac:dyDescent="0.3">
      <c r="N3853" s="25" t="s">
        <v>54</v>
      </c>
      <c r="O3853" s="14" t="s">
        <v>620</v>
      </c>
      <c r="P3853" s="15" t="s">
        <v>4804</v>
      </c>
      <c r="Q3853" s="2">
        <v>6</v>
      </c>
      <c r="R3853" s="2">
        <v>6251</v>
      </c>
    </row>
    <row r="3854" spans="14:18" ht="15.75" thickBot="1" x14ac:dyDescent="0.3">
      <c r="N3854" s="25" t="s">
        <v>54</v>
      </c>
      <c r="O3854" s="14" t="s">
        <v>620</v>
      </c>
      <c r="P3854" s="15" t="s">
        <v>4805</v>
      </c>
      <c r="Q3854" s="2">
        <v>4</v>
      </c>
      <c r="R3854" s="2">
        <v>6251</v>
      </c>
    </row>
    <row r="3855" spans="14:18" ht="15.75" thickBot="1" x14ac:dyDescent="0.3">
      <c r="N3855" s="25" t="s">
        <v>54</v>
      </c>
      <c r="O3855" s="14" t="s">
        <v>620</v>
      </c>
      <c r="P3855" s="15" t="s">
        <v>4806</v>
      </c>
      <c r="Q3855" s="2">
        <v>8</v>
      </c>
      <c r="R3855" s="2">
        <v>6251</v>
      </c>
    </row>
    <row r="3856" spans="14:18" ht="15.75" thickBot="1" x14ac:dyDescent="0.3">
      <c r="N3856" s="25" t="s">
        <v>54</v>
      </c>
      <c r="O3856" s="14" t="s">
        <v>620</v>
      </c>
      <c r="P3856" s="15" t="s">
        <v>4807</v>
      </c>
      <c r="Q3856" s="2">
        <v>14</v>
      </c>
      <c r="R3856" s="2">
        <v>6251</v>
      </c>
    </row>
    <row r="3857" spans="14:18" ht="15.75" thickBot="1" x14ac:dyDescent="0.3">
      <c r="N3857" s="25" t="s">
        <v>54</v>
      </c>
      <c r="O3857" s="14" t="s">
        <v>620</v>
      </c>
      <c r="P3857" s="15" t="s">
        <v>4808</v>
      </c>
      <c r="Q3857" s="2">
        <v>10</v>
      </c>
      <c r="R3857" s="2">
        <v>6565</v>
      </c>
    </row>
    <row r="3858" spans="14:18" ht="15.75" thickBot="1" x14ac:dyDescent="0.3">
      <c r="N3858" s="25" t="s">
        <v>54</v>
      </c>
      <c r="O3858" s="14" t="s">
        <v>620</v>
      </c>
      <c r="P3858" s="15" t="s">
        <v>4809</v>
      </c>
      <c r="Q3858" s="2">
        <v>4</v>
      </c>
      <c r="R3858" s="2">
        <v>6666</v>
      </c>
    </row>
    <row r="3859" spans="14:18" ht="15.75" thickBot="1" x14ac:dyDescent="0.3">
      <c r="N3859" s="25" t="s">
        <v>54</v>
      </c>
      <c r="O3859" s="14" t="s">
        <v>620</v>
      </c>
      <c r="P3859" s="15" t="s">
        <v>4810</v>
      </c>
      <c r="Q3859" s="2">
        <v>14</v>
      </c>
      <c r="R3859" s="2">
        <v>5677</v>
      </c>
    </row>
    <row r="3860" spans="14:18" ht="15.75" thickBot="1" x14ac:dyDescent="0.3">
      <c r="N3860" s="25" t="s">
        <v>54</v>
      </c>
      <c r="O3860" s="14" t="s">
        <v>620</v>
      </c>
      <c r="P3860" s="15" t="s">
        <v>4811</v>
      </c>
      <c r="Q3860" s="2">
        <v>14</v>
      </c>
      <c r="R3860" s="2">
        <v>4514</v>
      </c>
    </row>
    <row r="3861" spans="14:18" ht="15.75" thickBot="1" x14ac:dyDescent="0.3">
      <c r="N3861" s="25" t="s">
        <v>54</v>
      </c>
      <c r="O3861" s="14" t="s">
        <v>620</v>
      </c>
      <c r="P3861" s="15" t="s">
        <v>4812</v>
      </c>
      <c r="Q3861" s="2">
        <v>4</v>
      </c>
      <c r="R3861" s="2">
        <v>1379</v>
      </c>
    </row>
    <row r="3862" spans="14:18" ht="15.75" thickBot="1" x14ac:dyDescent="0.3">
      <c r="N3862" s="25" t="s">
        <v>54</v>
      </c>
      <c r="O3862" s="14" t="s">
        <v>620</v>
      </c>
      <c r="P3862" s="15" t="s">
        <v>4813</v>
      </c>
      <c r="Q3862" s="2">
        <v>8</v>
      </c>
      <c r="R3862" s="2">
        <v>1448</v>
      </c>
    </row>
    <row r="3863" spans="14:18" ht="15.75" thickBot="1" x14ac:dyDescent="0.3">
      <c r="N3863" s="25" t="s">
        <v>54</v>
      </c>
      <c r="O3863" s="14" t="s">
        <v>620</v>
      </c>
      <c r="P3863" s="15" t="s">
        <v>4814</v>
      </c>
      <c r="Q3863" s="2">
        <v>6</v>
      </c>
      <c r="R3863" s="2">
        <v>1382</v>
      </c>
    </row>
    <row r="3864" spans="14:18" ht="15.75" thickBot="1" x14ac:dyDescent="0.3">
      <c r="N3864" s="25" t="s">
        <v>54</v>
      </c>
      <c r="O3864" s="14" t="s">
        <v>620</v>
      </c>
      <c r="P3864" s="15" t="s">
        <v>4815</v>
      </c>
      <c r="Q3864" s="2">
        <v>4</v>
      </c>
      <c r="R3864" s="2">
        <v>1391</v>
      </c>
    </row>
    <row r="3865" spans="14:18" ht="15.75" thickBot="1" x14ac:dyDescent="0.3">
      <c r="N3865" s="25" t="s">
        <v>54</v>
      </c>
      <c r="O3865" s="14" t="s">
        <v>620</v>
      </c>
      <c r="P3865" s="15" t="s">
        <v>4816</v>
      </c>
      <c r="Q3865" s="2">
        <v>1</v>
      </c>
      <c r="R3865" s="2">
        <v>1575</v>
      </c>
    </row>
    <row r="3866" spans="14:18" ht="15.75" thickBot="1" x14ac:dyDescent="0.3">
      <c r="N3866" s="25" t="s">
        <v>54</v>
      </c>
      <c r="O3866" s="14" t="s">
        <v>620</v>
      </c>
      <c r="P3866" s="15" t="s">
        <v>4817</v>
      </c>
      <c r="Q3866" s="2">
        <v>14</v>
      </c>
      <c r="R3866" s="2">
        <v>1533</v>
      </c>
    </row>
    <row r="3867" spans="14:18" ht="15.75" thickBot="1" x14ac:dyDescent="0.3">
      <c r="N3867" s="25" t="s">
        <v>54</v>
      </c>
      <c r="O3867" s="14" t="s">
        <v>620</v>
      </c>
      <c r="P3867" s="15" t="s">
        <v>4818</v>
      </c>
      <c r="Q3867" s="2">
        <v>9</v>
      </c>
      <c r="R3867" s="2">
        <v>1474</v>
      </c>
    </row>
    <row r="3868" spans="14:18" ht="15.75" thickBot="1" x14ac:dyDescent="0.3">
      <c r="N3868" s="25" t="s">
        <v>54</v>
      </c>
      <c r="O3868" s="14" t="s">
        <v>620</v>
      </c>
      <c r="P3868" s="15" t="s">
        <v>4819</v>
      </c>
      <c r="Q3868" s="2">
        <v>4</v>
      </c>
      <c r="R3868" s="2">
        <v>1532</v>
      </c>
    </row>
    <row r="3869" spans="14:18" ht="15.75" thickBot="1" x14ac:dyDescent="0.3">
      <c r="N3869" s="25" t="s">
        <v>54</v>
      </c>
      <c r="O3869" s="14" t="s">
        <v>620</v>
      </c>
      <c r="P3869" s="15" t="s">
        <v>4820</v>
      </c>
      <c r="Q3869" s="2">
        <v>7</v>
      </c>
      <c r="R3869" s="2">
        <v>4956</v>
      </c>
    </row>
    <row r="3870" spans="14:18" ht="15.75" thickBot="1" x14ac:dyDescent="0.3">
      <c r="N3870" s="25" t="s">
        <v>54</v>
      </c>
      <c r="O3870" s="14" t="s">
        <v>620</v>
      </c>
      <c r="P3870" s="15" t="s">
        <v>4821</v>
      </c>
      <c r="Q3870" s="2">
        <v>3</v>
      </c>
      <c r="R3870" s="2">
        <v>1389</v>
      </c>
    </row>
    <row r="3871" spans="14:18" ht="15.75" thickBot="1" x14ac:dyDescent="0.3">
      <c r="N3871" s="25" t="s">
        <v>54</v>
      </c>
      <c r="O3871" s="14" t="s">
        <v>620</v>
      </c>
      <c r="P3871" s="15" t="s">
        <v>4822</v>
      </c>
      <c r="Q3871" s="2">
        <v>7</v>
      </c>
      <c r="R3871" s="2">
        <v>1708</v>
      </c>
    </row>
    <row r="3872" spans="14:18" ht="15.75" thickBot="1" x14ac:dyDescent="0.3">
      <c r="N3872" s="25" t="s">
        <v>54</v>
      </c>
      <c r="O3872" s="14" t="s">
        <v>620</v>
      </c>
      <c r="P3872" s="15" t="s">
        <v>4823</v>
      </c>
      <c r="Q3872" s="2">
        <v>7</v>
      </c>
      <c r="R3872" s="2">
        <v>1557</v>
      </c>
    </row>
    <row r="3873" spans="14:18" ht="15.75" thickBot="1" x14ac:dyDescent="0.3">
      <c r="N3873" s="25" t="s">
        <v>54</v>
      </c>
      <c r="O3873" s="14" t="s">
        <v>620</v>
      </c>
      <c r="P3873" s="15" t="s">
        <v>4824</v>
      </c>
      <c r="Q3873" s="2">
        <v>5</v>
      </c>
      <c r="R3873" s="2">
        <v>1401</v>
      </c>
    </row>
    <row r="3874" spans="14:18" ht="15.75" thickBot="1" x14ac:dyDescent="0.3">
      <c r="N3874" s="25" t="s">
        <v>54</v>
      </c>
      <c r="O3874" s="14" t="s">
        <v>620</v>
      </c>
      <c r="P3874" s="15" t="s">
        <v>4825</v>
      </c>
      <c r="Q3874" s="2">
        <v>5</v>
      </c>
      <c r="R3874" s="2">
        <v>1439</v>
      </c>
    </row>
    <row r="3875" spans="14:18" ht="15.75" thickBot="1" x14ac:dyDescent="0.3">
      <c r="N3875" s="25" t="s">
        <v>54</v>
      </c>
      <c r="O3875" s="14" t="s">
        <v>620</v>
      </c>
      <c r="P3875" s="15" t="s">
        <v>4826</v>
      </c>
      <c r="Q3875" s="2">
        <v>5</v>
      </c>
      <c r="R3875" s="2">
        <v>1558</v>
      </c>
    </row>
    <row r="3876" spans="14:18" ht="15.75" thickBot="1" x14ac:dyDescent="0.3">
      <c r="N3876" s="25" t="s">
        <v>54</v>
      </c>
      <c r="O3876" s="14" t="s">
        <v>620</v>
      </c>
      <c r="P3876" s="15" t="s">
        <v>4827</v>
      </c>
      <c r="Q3876" s="2">
        <v>6</v>
      </c>
      <c r="R3876" s="2">
        <v>1404</v>
      </c>
    </row>
    <row r="3877" spans="14:18" ht="15.75" thickBot="1" x14ac:dyDescent="0.3">
      <c r="N3877" s="25" t="s">
        <v>54</v>
      </c>
      <c r="O3877" s="14" t="s">
        <v>620</v>
      </c>
      <c r="P3877" s="15" t="s">
        <v>4828</v>
      </c>
      <c r="Q3877" s="2">
        <v>14</v>
      </c>
      <c r="R3877" s="2">
        <v>1444</v>
      </c>
    </row>
    <row r="3878" spans="14:18" ht="15.75" thickBot="1" x14ac:dyDescent="0.3">
      <c r="N3878" s="25" t="s">
        <v>54</v>
      </c>
      <c r="O3878" s="14" t="s">
        <v>620</v>
      </c>
      <c r="P3878" s="15" t="s">
        <v>4829</v>
      </c>
      <c r="Q3878" s="2">
        <v>7</v>
      </c>
      <c r="R3878" s="2">
        <v>1459</v>
      </c>
    </row>
    <row r="3879" spans="14:18" ht="15.75" thickBot="1" x14ac:dyDescent="0.3">
      <c r="N3879" s="25" t="s">
        <v>54</v>
      </c>
      <c r="O3879" s="14" t="s">
        <v>620</v>
      </c>
      <c r="P3879" s="15" t="s">
        <v>4830</v>
      </c>
      <c r="Q3879" s="2">
        <v>1</v>
      </c>
      <c r="R3879" s="2">
        <v>1445</v>
      </c>
    </row>
    <row r="3880" spans="14:18" ht="15.75" thickBot="1" x14ac:dyDescent="0.3">
      <c r="N3880" s="25" t="s">
        <v>54</v>
      </c>
      <c r="O3880" s="14" t="s">
        <v>620</v>
      </c>
      <c r="P3880" s="15" t="s">
        <v>4831</v>
      </c>
      <c r="Q3880" s="2">
        <v>2</v>
      </c>
      <c r="R3880" s="2">
        <v>1420</v>
      </c>
    </row>
    <row r="3881" spans="14:18" ht="15.75" thickBot="1" x14ac:dyDescent="0.3">
      <c r="N3881" s="25" t="s">
        <v>54</v>
      </c>
      <c r="O3881" s="14" t="s">
        <v>620</v>
      </c>
      <c r="P3881" s="15" t="s">
        <v>4832</v>
      </c>
      <c r="Q3881" s="2">
        <v>4</v>
      </c>
      <c r="R3881" s="2">
        <v>6102</v>
      </c>
    </row>
    <row r="3882" spans="14:18" ht="15.75" thickBot="1" x14ac:dyDescent="0.3">
      <c r="N3882" s="25" t="s">
        <v>54</v>
      </c>
      <c r="O3882" s="14" t="s">
        <v>620</v>
      </c>
      <c r="P3882" s="15" t="s">
        <v>4833</v>
      </c>
      <c r="Q3882" s="2">
        <v>10</v>
      </c>
      <c r="R3882" s="2">
        <v>1462</v>
      </c>
    </row>
    <row r="3883" spans="14:18" ht="15.75" thickBot="1" x14ac:dyDescent="0.3">
      <c r="N3883" s="25" t="s">
        <v>54</v>
      </c>
      <c r="O3883" s="14" t="s">
        <v>620</v>
      </c>
      <c r="P3883" s="15" t="s">
        <v>4834</v>
      </c>
      <c r="Q3883" s="2">
        <v>10</v>
      </c>
      <c r="R3883" s="2">
        <v>1390</v>
      </c>
    </row>
    <row r="3884" spans="14:18" ht="15.75" thickBot="1" x14ac:dyDescent="0.3">
      <c r="N3884" s="25" t="s">
        <v>54</v>
      </c>
      <c r="O3884" s="14" t="s">
        <v>620</v>
      </c>
      <c r="P3884" s="15" t="s">
        <v>4835</v>
      </c>
      <c r="Q3884" s="2">
        <v>2</v>
      </c>
      <c r="R3884" s="2">
        <v>1468</v>
      </c>
    </row>
    <row r="3885" spans="14:18" ht="15.75" thickBot="1" x14ac:dyDescent="0.3">
      <c r="N3885" s="25" t="s">
        <v>54</v>
      </c>
      <c r="O3885" s="14" t="s">
        <v>620</v>
      </c>
      <c r="P3885" s="15" t="s">
        <v>4836</v>
      </c>
      <c r="Q3885" s="2">
        <v>13</v>
      </c>
      <c r="R3885" s="2">
        <v>1476</v>
      </c>
    </row>
    <row r="3886" spans="14:18" ht="15.75" thickBot="1" x14ac:dyDescent="0.3">
      <c r="N3886" s="25" t="s">
        <v>54</v>
      </c>
      <c r="O3886" s="14" t="s">
        <v>620</v>
      </c>
      <c r="P3886" s="15" t="s">
        <v>4837</v>
      </c>
      <c r="Q3886" s="2">
        <v>1</v>
      </c>
      <c r="R3886" s="2">
        <v>1429</v>
      </c>
    </row>
    <row r="3887" spans="14:18" ht="15.75" thickBot="1" x14ac:dyDescent="0.3">
      <c r="N3887" s="25" t="s">
        <v>54</v>
      </c>
      <c r="O3887" s="14" t="s">
        <v>620</v>
      </c>
      <c r="P3887" s="15" t="s">
        <v>4838</v>
      </c>
      <c r="Q3887" s="2">
        <v>5</v>
      </c>
      <c r="R3887" s="2">
        <v>1486</v>
      </c>
    </row>
    <row r="3888" spans="14:18" ht="15.75" thickBot="1" x14ac:dyDescent="0.3">
      <c r="N3888" s="25" t="s">
        <v>54</v>
      </c>
      <c r="O3888" s="14" t="s">
        <v>620</v>
      </c>
      <c r="P3888" s="15" t="s">
        <v>4839</v>
      </c>
      <c r="Q3888" s="2">
        <v>3</v>
      </c>
      <c r="R3888" s="2">
        <v>1513</v>
      </c>
    </row>
    <row r="3889" spans="14:18" ht="15.75" thickBot="1" x14ac:dyDescent="0.3">
      <c r="N3889" s="25" t="s">
        <v>54</v>
      </c>
      <c r="O3889" s="14" t="s">
        <v>620</v>
      </c>
      <c r="P3889" s="15" t="s">
        <v>4840</v>
      </c>
      <c r="Q3889" s="2">
        <v>3</v>
      </c>
      <c r="R3889" s="2">
        <v>4523</v>
      </c>
    </row>
    <row r="3890" spans="14:18" ht="15.75" thickBot="1" x14ac:dyDescent="0.3">
      <c r="N3890" s="25" t="s">
        <v>54</v>
      </c>
      <c r="O3890" s="14" t="s">
        <v>620</v>
      </c>
      <c r="P3890" s="15" t="s">
        <v>4841</v>
      </c>
      <c r="Q3890" s="2">
        <v>5</v>
      </c>
      <c r="R3890" s="2">
        <v>1599</v>
      </c>
    </row>
    <row r="3891" spans="14:18" ht="15.75" thickBot="1" x14ac:dyDescent="0.3">
      <c r="N3891" s="25" t="s">
        <v>54</v>
      </c>
      <c r="O3891" s="14" t="s">
        <v>620</v>
      </c>
      <c r="P3891" s="15" t="s">
        <v>4842</v>
      </c>
      <c r="Q3891" s="2">
        <v>4</v>
      </c>
      <c r="R3891" s="2">
        <v>1472</v>
      </c>
    </row>
    <row r="3892" spans="14:18" ht="15.75" thickBot="1" x14ac:dyDescent="0.3">
      <c r="N3892" s="25" t="s">
        <v>54</v>
      </c>
      <c r="O3892" s="14" t="s">
        <v>620</v>
      </c>
      <c r="P3892" s="15" t="s">
        <v>4843</v>
      </c>
      <c r="Q3892" s="2">
        <v>11</v>
      </c>
      <c r="R3892" s="2">
        <v>1478</v>
      </c>
    </row>
    <row r="3893" spans="14:18" ht="15.75" thickBot="1" x14ac:dyDescent="0.3">
      <c r="N3893" s="25" t="s">
        <v>54</v>
      </c>
      <c r="O3893" s="14" t="s">
        <v>620</v>
      </c>
      <c r="P3893" s="15" t="s">
        <v>4844</v>
      </c>
      <c r="Q3893" s="2">
        <v>5</v>
      </c>
      <c r="R3893" s="2">
        <v>1457</v>
      </c>
    </row>
    <row r="3894" spans="14:18" ht="15.75" thickBot="1" x14ac:dyDescent="0.3">
      <c r="N3894" s="25" t="s">
        <v>54</v>
      </c>
      <c r="O3894" s="14" t="s">
        <v>620</v>
      </c>
      <c r="P3894" s="15" t="s">
        <v>4845</v>
      </c>
      <c r="Q3894" s="2">
        <v>8</v>
      </c>
      <c r="R3894" s="2">
        <v>1577</v>
      </c>
    </row>
    <row r="3895" spans="14:18" ht="15.75" thickBot="1" x14ac:dyDescent="0.3">
      <c r="N3895" s="25" t="s">
        <v>54</v>
      </c>
      <c r="O3895" s="14" t="s">
        <v>620</v>
      </c>
      <c r="P3895" s="15" t="s">
        <v>4846</v>
      </c>
      <c r="Q3895" s="2">
        <v>12</v>
      </c>
      <c r="R3895" s="2">
        <v>6139</v>
      </c>
    </row>
    <row r="3896" spans="14:18" ht="15.75" thickBot="1" x14ac:dyDescent="0.3">
      <c r="N3896" s="25" t="s">
        <v>54</v>
      </c>
      <c r="O3896" s="14" t="s">
        <v>620</v>
      </c>
      <c r="P3896" s="15" t="s">
        <v>4847</v>
      </c>
      <c r="Q3896" s="2">
        <v>5</v>
      </c>
      <c r="R3896" s="2">
        <v>1528</v>
      </c>
    </row>
    <row r="3897" spans="14:18" ht="15.75" thickBot="1" x14ac:dyDescent="0.3">
      <c r="N3897" s="25" t="s">
        <v>54</v>
      </c>
      <c r="O3897" s="14" t="s">
        <v>620</v>
      </c>
      <c r="P3897" s="15" t="s">
        <v>4848</v>
      </c>
      <c r="Q3897" s="2">
        <v>12</v>
      </c>
      <c r="R3897" s="2">
        <v>1482</v>
      </c>
    </row>
    <row r="3898" spans="14:18" ht="15.75" thickBot="1" x14ac:dyDescent="0.3">
      <c r="N3898" s="25" t="s">
        <v>54</v>
      </c>
      <c r="O3898" s="14" t="s">
        <v>620</v>
      </c>
      <c r="P3898" s="15" t="s">
        <v>4849</v>
      </c>
      <c r="Q3898" s="2">
        <v>10</v>
      </c>
      <c r="R3898" s="2">
        <v>1684</v>
      </c>
    </row>
    <row r="3899" spans="14:18" ht="15.75" thickBot="1" x14ac:dyDescent="0.3">
      <c r="N3899" s="25" t="s">
        <v>54</v>
      </c>
      <c r="O3899" s="14" t="s">
        <v>620</v>
      </c>
      <c r="P3899" s="15" t="s">
        <v>4850</v>
      </c>
      <c r="Q3899" s="2">
        <v>11</v>
      </c>
      <c r="R3899" s="2">
        <v>1384</v>
      </c>
    </row>
    <row r="3900" spans="14:18" ht="15.75" thickBot="1" x14ac:dyDescent="0.3">
      <c r="N3900" s="25" t="s">
        <v>54</v>
      </c>
      <c r="O3900" s="14" t="s">
        <v>620</v>
      </c>
      <c r="P3900" s="15" t="s">
        <v>4851</v>
      </c>
      <c r="Q3900" s="2">
        <v>1</v>
      </c>
      <c r="R3900" s="2">
        <v>1488</v>
      </c>
    </row>
    <row r="3901" spans="14:18" ht="15.75" thickBot="1" x14ac:dyDescent="0.3">
      <c r="N3901" s="25" t="s">
        <v>54</v>
      </c>
      <c r="O3901" s="14" t="s">
        <v>620</v>
      </c>
      <c r="P3901" s="15" t="s">
        <v>4852</v>
      </c>
      <c r="Q3901" s="2">
        <v>14</v>
      </c>
      <c r="R3901" s="2">
        <v>1496</v>
      </c>
    </row>
    <row r="3902" spans="14:18" ht="15.75" thickBot="1" x14ac:dyDescent="0.3">
      <c r="N3902" s="25" t="s">
        <v>54</v>
      </c>
      <c r="O3902" s="14" t="s">
        <v>620</v>
      </c>
      <c r="P3902" s="15" t="s">
        <v>4853</v>
      </c>
      <c r="Q3902" s="2">
        <v>4</v>
      </c>
      <c r="R3902" s="2">
        <v>1501</v>
      </c>
    </row>
    <row r="3903" spans="14:18" ht="15.75" thickBot="1" x14ac:dyDescent="0.3">
      <c r="N3903" s="25" t="s">
        <v>54</v>
      </c>
      <c r="O3903" s="14" t="s">
        <v>620</v>
      </c>
      <c r="P3903" s="15" t="s">
        <v>4854</v>
      </c>
      <c r="Q3903" s="2">
        <v>10</v>
      </c>
      <c r="R3903" s="2">
        <v>1602</v>
      </c>
    </row>
    <row r="3904" spans="14:18" ht="15.75" thickBot="1" x14ac:dyDescent="0.3">
      <c r="N3904" s="25" t="s">
        <v>54</v>
      </c>
      <c r="O3904" s="14" t="s">
        <v>620</v>
      </c>
      <c r="P3904" s="15" t="s">
        <v>4855</v>
      </c>
      <c r="Q3904" s="2">
        <v>5</v>
      </c>
      <c r="R3904" s="2">
        <v>1416</v>
      </c>
    </row>
    <row r="3905" spans="14:18" ht="15.75" thickBot="1" x14ac:dyDescent="0.3">
      <c r="N3905" s="25" t="s">
        <v>54</v>
      </c>
      <c r="O3905" s="14" t="s">
        <v>620</v>
      </c>
      <c r="P3905" s="15" t="s">
        <v>4856</v>
      </c>
      <c r="Q3905" s="2">
        <v>4</v>
      </c>
      <c r="R3905" s="2">
        <v>1393</v>
      </c>
    </row>
    <row r="3906" spans="14:18" ht="15.75" thickBot="1" x14ac:dyDescent="0.3">
      <c r="N3906" s="25" t="s">
        <v>54</v>
      </c>
      <c r="O3906" s="14" t="s">
        <v>620</v>
      </c>
      <c r="P3906" s="15" t="s">
        <v>4857</v>
      </c>
      <c r="Q3906" s="2">
        <v>12</v>
      </c>
      <c r="R3906" s="2">
        <v>1399</v>
      </c>
    </row>
    <row r="3907" spans="14:18" ht="15.75" thickBot="1" x14ac:dyDescent="0.3">
      <c r="N3907" s="25" t="s">
        <v>54</v>
      </c>
      <c r="O3907" s="14" t="s">
        <v>620</v>
      </c>
      <c r="P3907" s="15" t="s">
        <v>4858</v>
      </c>
      <c r="Q3907" s="2">
        <v>9</v>
      </c>
      <c r="R3907" s="2">
        <v>1561</v>
      </c>
    </row>
    <row r="3908" spans="14:18" ht="15.75" thickBot="1" x14ac:dyDescent="0.3">
      <c r="N3908" s="25" t="s">
        <v>54</v>
      </c>
      <c r="O3908" s="14" t="s">
        <v>620</v>
      </c>
      <c r="P3908" s="15" t="s">
        <v>4859</v>
      </c>
      <c r="Q3908" s="2">
        <v>8</v>
      </c>
      <c r="R3908" s="2">
        <v>1491</v>
      </c>
    </row>
    <row r="3909" spans="14:18" ht="15.75" thickBot="1" x14ac:dyDescent="0.3">
      <c r="N3909" s="25" t="s">
        <v>54</v>
      </c>
      <c r="O3909" s="14" t="s">
        <v>620</v>
      </c>
      <c r="P3909" s="15" t="s">
        <v>4860</v>
      </c>
      <c r="Q3909" s="2">
        <v>10</v>
      </c>
      <c r="R3909" s="2">
        <v>1683</v>
      </c>
    </row>
    <row r="3910" spans="14:18" ht="15.75" thickBot="1" x14ac:dyDescent="0.3">
      <c r="N3910" s="25" t="s">
        <v>54</v>
      </c>
      <c r="O3910" s="14" t="s">
        <v>620</v>
      </c>
      <c r="P3910" s="15" t="s">
        <v>4861</v>
      </c>
      <c r="Q3910" s="2">
        <v>12</v>
      </c>
      <c r="R3910" s="2">
        <v>1547</v>
      </c>
    </row>
    <row r="3911" spans="14:18" ht="15.75" thickBot="1" x14ac:dyDescent="0.3">
      <c r="N3911" s="25" t="s">
        <v>54</v>
      </c>
      <c r="O3911" s="14" t="s">
        <v>620</v>
      </c>
      <c r="P3911" s="15" t="s">
        <v>4862</v>
      </c>
      <c r="Q3911" s="2">
        <v>2</v>
      </c>
      <c r="R3911" s="2">
        <v>1507</v>
      </c>
    </row>
    <row r="3912" spans="14:18" ht="15.75" thickBot="1" x14ac:dyDescent="0.3">
      <c r="N3912" s="25" t="s">
        <v>54</v>
      </c>
      <c r="O3912" s="14" t="s">
        <v>620</v>
      </c>
      <c r="P3912" s="15" t="s">
        <v>4863</v>
      </c>
      <c r="Q3912" s="2">
        <v>12</v>
      </c>
      <c r="R3912" s="2">
        <v>1494</v>
      </c>
    </row>
    <row r="3913" spans="14:18" ht="15.75" thickBot="1" x14ac:dyDescent="0.3">
      <c r="N3913" s="25" t="s">
        <v>54</v>
      </c>
      <c r="O3913" s="14" t="s">
        <v>620</v>
      </c>
      <c r="P3913" s="15" t="s">
        <v>4864</v>
      </c>
      <c r="Q3913" s="2">
        <v>11</v>
      </c>
      <c r="R3913" s="2">
        <v>1667</v>
      </c>
    </row>
    <row r="3914" spans="14:18" ht="15.75" thickBot="1" x14ac:dyDescent="0.3">
      <c r="N3914" s="25" t="s">
        <v>54</v>
      </c>
      <c r="O3914" s="14" t="s">
        <v>620</v>
      </c>
      <c r="P3914" s="15" t="s">
        <v>4865</v>
      </c>
      <c r="Q3914" s="2">
        <v>10</v>
      </c>
      <c r="R3914" s="2">
        <v>1380</v>
      </c>
    </row>
    <row r="3915" spans="14:18" ht="15.75" thickBot="1" x14ac:dyDescent="0.3">
      <c r="N3915" s="25" t="s">
        <v>54</v>
      </c>
      <c r="O3915" s="14" t="s">
        <v>620</v>
      </c>
      <c r="P3915" s="15" t="s">
        <v>4866</v>
      </c>
      <c r="Q3915" s="2">
        <v>3</v>
      </c>
      <c r="R3915" s="2">
        <v>1512</v>
      </c>
    </row>
    <row r="3916" spans="14:18" ht="15.75" thickBot="1" x14ac:dyDescent="0.3">
      <c r="N3916" s="25" t="s">
        <v>54</v>
      </c>
      <c r="O3916" s="14" t="s">
        <v>620</v>
      </c>
      <c r="P3916" s="15" t="s">
        <v>4867</v>
      </c>
      <c r="Q3916" s="2">
        <v>2</v>
      </c>
      <c r="R3916" s="2">
        <v>1555</v>
      </c>
    </row>
    <row r="3917" spans="14:18" ht="15.75" thickBot="1" x14ac:dyDescent="0.3">
      <c r="N3917" s="25" t="s">
        <v>54</v>
      </c>
      <c r="O3917" s="14" t="s">
        <v>620</v>
      </c>
      <c r="P3917" s="15" t="s">
        <v>4868</v>
      </c>
      <c r="Q3917" s="2">
        <v>10</v>
      </c>
      <c r="R3917" s="2">
        <v>1588</v>
      </c>
    </row>
    <row r="3918" spans="14:18" ht="15.75" thickBot="1" x14ac:dyDescent="0.3">
      <c r="N3918" s="25" t="s">
        <v>54</v>
      </c>
      <c r="O3918" s="14" t="s">
        <v>620</v>
      </c>
      <c r="P3918" s="15" t="s">
        <v>4869</v>
      </c>
      <c r="Q3918" s="2">
        <v>9</v>
      </c>
      <c r="R3918" s="2">
        <v>1677</v>
      </c>
    </row>
    <row r="3919" spans="14:18" ht="15.75" thickBot="1" x14ac:dyDescent="0.3">
      <c r="N3919" s="25" t="s">
        <v>54</v>
      </c>
      <c r="O3919" s="14" t="s">
        <v>620</v>
      </c>
      <c r="P3919" s="15" t="s">
        <v>4870</v>
      </c>
      <c r="Q3919" s="2">
        <v>3</v>
      </c>
      <c r="R3919" s="2">
        <v>1417</v>
      </c>
    </row>
    <row r="3920" spans="14:18" ht="15.75" thickBot="1" x14ac:dyDescent="0.3">
      <c r="N3920" s="25" t="s">
        <v>54</v>
      </c>
      <c r="O3920" s="14" t="s">
        <v>620</v>
      </c>
      <c r="P3920" s="15" t="s">
        <v>4871</v>
      </c>
      <c r="Q3920" s="2">
        <v>3</v>
      </c>
      <c r="R3920" s="2">
        <v>1421</v>
      </c>
    </row>
    <row r="3921" spans="14:18" ht="15.75" thickBot="1" x14ac:dyDescent="0.3">
      <c r="N3921" s="25" t="s">
        <v>54</v>
      </c>
      <c r="O3921" s="14" t="s">
        <v>620</v>
      </c>
      <c r="P3921" s="15" t="s">
        <v>4872</v>
      </c>
      <c r="Q3921" s="2">
        <v>12</v>
      </c>
      <c r="R3921" s="2">
        <v>1460</v>
      </c>
    </row>
    <row r="3922" spans="14:18" ht="15.75" thickBot="1" x14ac:dyDescent="0.3">
      <c r="N3922" s="25" t="s">
        <v>54</v>
      </c>
      <c r="O3922" s="14" t="s">
        <v>620</v>
      </c>
      <c r="P3922" s="15" t="s">
        <v>4873</v>
      </c>
      <c r="Q3922" s="2">
        <v>1</v>
      </c>
      <c r="R3922" s="2">
        <v>1518</v>
      </c>
    </row>
    <row r="3923" spans="14:18" ht="15.75" thickBot="1" x14ac:dyDescent="0.3">
      <c r="N3923" s="25" t="s">
        <v>54</v>
      </c>
      <c r="O3923" s="14" t="s">
        <v>620</v>
      </c>
      <c r="P3923" s="15" t="s">
        <v>4874</v>
      </c>
      <c r="Q3923" s="2">
        <v>6</v>
      </c>
      <c r="R3923" s="2">
        <v>1377</v>
      </c>
    </row>
    <row r="3924" spans="14:18" ht="15.75" thickBot="1" x14ac:dyDescent="0.3">
      <c r="N3924" s="25" t="s">
        <v>54</v>
      </c>
      <c r="O3924" s="14" t="s">
        <v>620</v>
      </c>
      <c r="P3924" s="15" t="s">
        <v>4875</v>
      </c>
      <c r="Q3924" s="2">
        <v>10</v>
      </c>
      <c r="R3924" s="2">
        <v>1502</v>
      </c>
    </row>
    <row r="3925" spans="14:18" ht="15.75" thickBot="1" x14ac:dyDescent="0.3">
      <c r="N3925" s="25" t="s">
        <v>54</v>
      </c>
      <c r="O3925" s="14" t="s">
        <v>620</v>
      </c>
      <c r="P3925" s="15" t="s">
        <v>4876</v>
      </c>
      <c r="Q3925" s="2">
        <v>9</v>
      </c>
      <c r="R3925" s="2">
        <v>1514</v>
      </c>
    </row>
    <row r="3926" spans="14:18" ht="15.75" thickBot="1" x14ac:dyDescent="0.3">
      <c r="N3926" s="25" t="s">
        <v>54</v>
      </c>
      <c r="O3926" s="14" t="s">
        <v>620</v>
      </c>
      <c r="P3926" s="15" t="s">
        <v>4877</v>
      </c>
      <c r="Q3926" s="2">
        <v>13</v>
      </c>
      <c r="R3926" s="2">
        <v>1381</v>
      </c>
    </row>
    <row r="3927" spans="14:18" ht="15.75" thickBot="1" x14ac:dyDescent="0.3">
      <c r="N3927" s="25" t="s">
        <v>54</v>
      </c>
      <c r="O3927" s="14" t="s">
        <v>620</v>
      </c>
      <c r="P3927" s="15" t="s">
        <v>4878</v>
      </c>
      <c r="Q3927" s="2">
        <v>13</v>
      </c>
      <c r="R3927" s="2">
        <v>1493</v>
      </c>
    </row>
    <row r="3928" spans="14:18" ht="15.75" thickBot="1" x14ac:dyDescent="0.3">
      <c r="N3928" s="25" t="s">
        <v>54</v>
      </c>
      <c r="O3928" s="14" t="s">
        <v>620</v>
      </c>
      <c r="P3928" s="15" t="s">
        <v>4879</v>
      </c>
      <c r="Q3928" s="2">
        <v>10</v>
      </c>
      <c r="R3928" s="2">
        <v>1701</v>
      </c>
    </row>
    <row r="3929" spans="14:18" ht="15.75" thickBot="1" x14ac:dyDescent="0.3">
      <c r="N3929" s="25" t="s">
        <v>54</v>
      </c>
      <c r="O3929" s="14" t="s">
        <v>620</v>
      </c>
      <c r="P3929" s="15" t="s">
        <v>4880</v>
      </c>
      <c r="Q3929" s="2">
        <v>9</v>
      </c>
      <c r="R3929" s="2">
        <v>1590</v>
      </c>
    </row>
    <row r="3930" spans="14:18" ht="15.75" thickBot="1" x14ac:dyDescent="0.3">
      <c r="N3930" s="25" t="s">
        <v>54</v>
      </c>
      <c r="O3930" s="14" t="s">
        <v>620</v>
      </c>
      <c r="P3930" s="15" t="s">
        <v>4881</v>
      </c>
      <c r="Q3930" s="2">
        <v>5</v>
      </c>
      <c r="R3930" s="2">
        <v>1484</v>
      </c>
    </row>
    <row r="3931" spans="14:18" ht="15.75" thickBot="1" x14ac:dyDescent="0.3">
      <c r="N3931" s="25" t="s">
        <v>54</v>
      </c>
      <c r="O3931" s="14" t="s">
        <v>620</v>
      </c>
      <c r="P3931" s="15" t="s">
        <v>4882</v>
      </c>
      <c r="Q3931" s="2">
        <v>2</v>
      </c>
      <c r="R3931" s="2">
        <v>1402</v>
      </c>
    </row>
    <row r="3932" spans="14:18" ht="15.75" thickBot="1" x14ac:dyDescent="0.3">
      <c r="N3932" s="25" t="s">
        <v>54</v>
      </c>
      <c r="O3932" s="14" t="s">
        <v>620</v>
      </c>
      <c r="P3932" s="15" t="s">
        <v>4883</v>
      </c>
      <c r="Q3932" s="2">
        <v>12</v>
      </c>
      <c r="R3932" s="2">
        <v>1696</v>
      </c>
    </row>
    <row r="3933" spans="14:18" ht="15.75" thickBot="1" x14ac:dyDescent="0.3">
      <c r="N3933" s="25" t="s">
        <v>54</v>
      </c>
      <c r="O3933" s="14" t="s">
        <v>620</v>
      </c>
      <c r="P3933" s="15" t="s">
        <v>4884</v>
      </c>
      <c r="Q3933" s="2">
        <v>5</v>
      </c>
      <c r="R3933" s="2">
        <v>1432</v>
      </c>
    </row>
    <row r="3934" spans="14:18" ht="15.75" thickBot="1" x14ac:dyDescent="0.3">
      <c r="N3934" s="25" t="s">
        <v>54</v>
      </c>
      <c r="O3934" s="14" t="s">
        <v>620</v>
      </c>
      <c r="P3934" s="15" t="s">
        <v>4885</v>
      </c>
      <c r="Q3934" s="2">
        <v>9</v>
      </c>
      <c r="R3934" s="2">
        <v>1519</v>
      </c>
    </row>
    <row r="3935" spans="14:18" ht="15.75" thickBot="1" x14ac:dyDescent="0.3">
      <c r="N3935" s="25" t="s">
        <v>54</v>
      </c>
      <c r="O3935" s="14" t="s">
        <v>620</v>
      </c>
      <c r="P3935" s="15" t="s">
        <v>4886</v>
      </c>
      <c r="Q3935" s="2">
        <v>6</v>
      </c>
      <c r="R3935" s="2">
        <v>1520</v>
      </c>
    </row>
    <row r="3936" spans="14:18" ht="15.75" thickBot="1" x14ac:dyDescent="0.3">
      <c r="N3936" s="25" t="s">
        <v>54</v>
      </c>
      <c r="O3936" s="14" t="s">
        <v>620</v>
      </c>
      <c r="P3936" s="15" t="s">
        <v>4887</v>
      </c>
      <c r="Q3936" s="2">
        <v>5</v>
      </c>
      <c r="R3936" s="2">
        <v>1521</v>
      </c>
    </row>
    <row r="3937" spans="14:18" ht="15.75" thickBot="1" x14ac:dyDescent="0.3">
      <c r="N3937" s="25" t="s">
        <v>54</v>
      </c>
      <c r="O3937" s="14" t="s">
        <v>620</v>
      </c>
      <c r="P3937" s="15" t="s">
        <v>4888</v>
      </c>
      <c r="Q3937" s="2">
        <v>9</v>
      </c>
      <c r="R3937" s="2">
        <v>1693</v>
      </c>
    </row>
    <row r="3938" spans="14:18" ht="15.75" thickBot="1" x14ac:dyDescent="0.3">
      <c r="N3938" s="25" t="s">
        <v>54</v>
      </c>
      <c r="O3938" s="14" t="s">
        <v>620</v>
      </c>
      <c r="P3938" s="15" t="s">
        <v>4889</v>
      </c>
      <c r="Q3938" s="2">
        <v>10</v>
      </c>
      <c r="R3938" s="2">
        <v>1559</v>
      </c>
    </row>
    <row r="3939" spans="14:18" ht="15.75" thickBot="1" x14ac:dyDescent="0.3">
      <c r="N3939" s="25" t="s">
        <v>54</v>
      </c>
      <c r="O3939" s="14" t="s">
        <v>620</v>
      </c>
      <c r="P3939" s="15" t="s">
        <v>4890</v>
      </c>
      <c r="Q3939" s="2">
        <v>2</v>
      </c>
      <c r="R3939" s="2">
        <v>1522</v>
      </c>
    </row>
    <row r="3940" spans="14:18" ht="15.75" thickBot="1" x14ac:dyDescent="0.3">
      <c r="N3940" s="25" t="s">
        <v>54</v>
      </c>
      <c r="O3940" s="14" t="s">
        <v>620</v>
      </c>
      <c r="P3940" s="15" t="s">
        <v>4891</v>
      </c>
      <c r="Q3940" s="2">
        <v>1</v>
      </c>
      <c r="R3940" s="2">
        <v>1466</v>
      </c>
    </row>
    <row r="3941" spans="14:18" ht="15.75" thickBot="1" x14ac:dyDescent="0.3">
      <c r="N3941" s="25" t="s">
        <v>54</v>
      </c>
      <c r="O3941" s="14" t="s">
        <v>620</v>
      </c>
      <c r="P3941" s="15" t="s">
        <v>4892</v>
      </c>
      <c r="Q3941" s="2">
        <v>13</v>
      </c>
      <c r="R3941" s="2">
        <v>1470</v>
      </c>
    </row>
    <row r="3942" spans="14:18" ht="15.75" thickBot="1" x14ac:dyDescent="0.3">
      <c r="N3942" s="25" t="s">
        <v>54</v>
      </c>
      <c r="O3942" s="14" t="s">
        <v>620</v>
      </c>
      <c r="P3942" s="15" t="s">
        <v>4893</v>
      </c>
      <c r="Q3942" s="2">
        <v>10</v>
      </c>
      <c r="R3942" s="2">
        <v>1717</v>
      </c>
    </row>
    <row r="3943" spans="14:18" ht="15.75" thickBot="1" x14ac:dyDescent="0.3">
      <c r="N3943" s="25" t="s">
        <v>54</v>
      </c>
      <c r="O3943" s="14" t="s">
        <v>620</v>
      </c>
      <c r="P3943" s="15" t="s">
        <v>4894</v>
      </c>
      <c r="Q3943" s="2">
        <v>9</v>
      </c>
      <c r="R3943" s="2">
        <v>1392</v>
      </c>
    </row>
    <row r="3944" spans="14:18" ht="15.75" thickBot="1" x14ac:dyDescent="0.3">
      <c r="N3944" s="25" t="s">
        <v>54</v>
      </c>
      <c r="O3944" s="14" t="s">
        <v>620</v>
      </c>
      <c r="P3944" s="15" t="s">
        <v>4895</v>
      </c>
      <c r="Q3944" s="2">
        <v>12</v>
      </c>
      <c r="R3944" s="2">
        <v>1437</v>
      </c>
    </row>
    <row r="3945" spans="14:18" ht="15.75" thickBot="1" x14ac:dyDescent="0.3">
      <c r="N3945" s="25" t="s">
        <v>54</v>
      </c>
      <c r="O3945" s="14" t="s">
        <v>620</v>
      </c>
      <c r="P3945" s="15" t="s">
        <v>4896</v>
      </c>
      <c r="Q3945" s="2">
        <v>5</v>
      </c>
      <c r="R3945" s="2">
        <v>1527</v>
      </c>
    </row>
    <row r="3946" spans="14:18" ht="15.75" thickBot="1" x14ac:dyDescent="0.3">
      <c r="N3946" s="25" t="s">
        <v>54</v>
      </c>
      <c r="O3946" s="14" t="s">
        <v>620</v>
      </c>
      <c r="P3946" s="15" t="s">
        <v>4897</v>
      </c>
      <c r="Q3946" s="2">
        <v>6</v>
      </c>
      <c r="R3946" s="2">
        <v>1526</v>
      </c>
    </row>
    <row r="3947" spans="14:18" ht="15.75" thickBot="1" x14ac:dyDescent="0.3">
      <c r="N3947" s="25" t="s">
        <v>54</v>
      </c>
      <c r="O3947" s="14" t="s">
        <v>620</v>
      </c>
      <c r="P3947" s="15" t="s">
        <v>4898</v>
      </c>
      <c r="Q3947" s="2">
        <v>11</v>
      </c>
      <c r="R3947" s="2">
        <v>1529</v>
      </c>
    </row>
    <row r="3948" spans="14:18" ht="15.75" thickBot="1" x14ac:dyDescent="0.3">
      <c r="N3948" s="25" t="s">
        <v>54</v>
      </c>
      <c r="O3948" s="14" t="s">
        <v>620</v>
      </c>
      <c r="P3948" s="15" t="s">
        <v>4899</v>
      </c>
      <c r="Q3948" s="2">
        <v>2</v>
      </c>
      <c r="R3948" s="2">
        <v>1530</v>
      </c>
    </row>
    <row r="3949" spans="14:18" ht="15.75" thickBot="1" x14ac:dyDescent="0.3">
      <c r="N3949" s="25" t="s">
        <v>54</v>
      </c>
      <c r="O3949" s="14" t="s">
        <v>620</v>
      </c>
      <c r="P3949" s="15" t="s">
        <v>4900</v>
      </c>
      <c r="Q3949" s="2">
        <v>10</v>
      </c>
      <c r="R3949" s="2">
        <v>1410</v>
      </c>
    </row>
    <row r="3950" spans="14:18" ht="15.75" thickBot="1" x14ac:dyDescent="0.3">
      <c r="N3950" s="25" t="s">
        <v>54</v>
      </c>
      <c r="O3950" s="14" t="s">
        <v>620</v>
      </c>
      <c r="P3950" s="15" t="s">
        <v>4901</v>
      </c>
      <c r="Q3950" s="2">
        <v>4</v>
      </c>
      <c r="R3950" s="2">
        <v>1607</v>
      </c>
    </row>
    <row r="3951" spans="14:18" ht="15.75" thickBot="1" x14ac:dyDescent="0.3">
      <c r="N3951" s="25" t="s">
        <v>54</v>
      </c>
      <c r="O3951" s="14" t="s">
        <v>620</v>
      </c>
      <c r="P3951" s="15" t="s">
        <v>4902</v>
      </c>
      <c r="Q3951" s="2">
        <v>7</v>
      </c>
      <c r="R3951" s="2">
        <v>1517</v>
      </c>
    </row>
    <row r="3952" spans="14:18" ht="15.75" thickBot="1" x14ac:dyDescent="0.3">
      <c r="N3952" s="25" t="s">
        <v>54</v>
      </c>
      <c r="O3952" s="14" t="s">
        <v>620</v>
      </c>
      <c r="P3952" s="15" t="s">
        <v>4903</v>
      </c>
      <c r="Q3952" s="2">
        <v>6</v>
      </c>
      <c r="R3952" s="2">
        <v>1593</v>
      </c>
    </row>
    <row r="3953" spans="14:18" ht="15.75" thickBot="1" x14ac:dyDescent="0.3">
      <c r="N3953" s="25" t="s">
        <v>54</v>
      </c>
      <c r="O3953" s="14" t="s">
        <v>620</v>
      </c>
      <c r="P3953" s="15" t="s">
        <v>4904</v>
      </c>
      <c r="Q3953" s="2">
        <v>14</v>
      </c>
      <c r="R3953" s="2">
        <v>6218</v>
      </c>
    </row>
    <row r="3954" spans="14:18" ht="15.75" thickBot="1" x14ac:dyDescent="0.3">
      <c r="N3954" s="25" t="s">
        <v>54</v>
      </c>
      <c r="O3954" s="14" t="s">
        <v>620</v>
      </c>
      <c r="P3954" s="15" t="s">
        <v>4905</v>
      </c>
      <c r="Q3954" s="2">
        <v>7</v>
      </c>
      <c r="R3954" s="2">
        <v>1499</v>
      </c>
    </row>
    <row r="3955" spans="14:18" ht="15.75" thickBot="1" x14ac:dyDescent="0.3">
      <c r="N3955" s="25" t="s">
        <v>54</v>
      </c>
      <c r="O3955" s="14" t="s">
        <v>620</v>
      </c>
      <c r="P3955" s="15" t="s">
        <v>4906</v>
      </c>
      <c r="Q3955" s="2">
        <v>5</v>
      </c>
      <c r="R3955" s="2">
        <v>4529</v>
      </c>
    </row>
    <row r="3956" spans="14:18" ht="15.75" thickBot="1" x14ac:dyDescent="0.3">
      <c r="N3956" s="25" t="s">
        <v>54</v>
      </c>
      <c r="O3956" s="14" t="s">
        <v>620</v>
      </c>
      <c r="P3956" s="15" t="s">
        <v>4907</v>
      </c>
      <c r="Q3956" s="2">
        <v>5</v>
      </c>
      <c r="R3956" s="2">
        <v>1600</v>
      </c>
    </row>
    <row r="3957" spans="14:18" ht="15.75" thickBot="1" x14ac:dyDescent="0.3">
      <c r="N3957" s="25" t="s">
        <v>54</v>
      </c>
      <c r="O3957" s="14" t="s">
        <v>620</v>
      </c>
      <c r="P3957" s="15" t="s">
        <v>4908</v>
      </c>
      <c r="Q3957" s="2">
        <v>10</v>
      </c>
      <c r="R3957" s="2">
        <v>4958</v>
      </c>
    </row>
    <row r="3958" spans="14:18" ht="15.75" thickBot="1" x14ac:dyDescent="0.3">
      <c r="N3958" s="25" t="s">
        <v>54</v>
      </c>
      <c r="O3958" s="14" t="s">
        <v>620</v>
      </c>
      <c r="P3958" s="15" t="s">
        <v>4909</v>
      </c>
      <c r="Q3958" s="2">
        <v>12</v>
      </c>
      <c r="R3958" s="2">
        <v>1503</v>
      </c>
    </row>
    <row r="3959" spans="14:18" ht="15.75" thickBot="1" x14ac:dyDescent="0.3">
      <c r="N3959" s="25" t="s">
        <v>54</v>
      </c>
      <c r="O3959" s="14" t="s">
        <v>620</v>
      </c>
      <c r="P3959" s="15" t="s">
        <v>4910</v>
      </c>
      <c r="Q3959" s="2">
        <v>6</v>
      </c>
      <c r="R3959" s="2">
        <v>1631</v>
      </c>
    </row>
    <row r="3960" spans="14:18" ht="15.75" thickBot="1" x14ac:dyDescent="0.3">
      <c r="N3960" s="25" t="s">
        <v>54</v>
      </c>
      <c r="O3960" s="14" t="s">
        <v>620</v>
      </c>
      <c r="P3960" s="15" t="s">
        <v>4911</v>
      </c>
      <c r="Q3960" s="2">
        <v>9</v>
      </c>
      <c r="R3960" s="2">
        <v>1411</v>
      </c>
    </row>
    <row r="3961" spans="14:18" ht="15.75" thickBot="1" x14ac:dyDescent="0.3">
      <c r="N3961" s="25" t="s">
        <v>54</v>
      </c>
      <c r="O3961" s="14" t="s">
        <v>620</v>
      </c>
      <c r="P3961" s="15" t="s">
        <v>4912</v>
      </c>
      <c r="Q3961" s="2">
        <v>1</v>
      </c>
      <c r="R3961" s="2">
        <v>6114</v>
      </c>
    </row>
    <row r="3962" spans="14:18" ht="15.75" thickBot="1" x14ac:dyDescent="0.3">
      <c r="N3962" s="25" t="s">
        <v>54</v>
      </c>
      <c r="O3962" s="14" t="s">
        <v>620</v>
      </c>
      <c r="P3962" s="15" t="s">
        <v>4913</v>
      </c>
      <c r="Q3962" s="2">
        <v>1</v>
      </c>
      <c r="R3962" s="2">
        <v>1436</v>
      </c>
    </row>
    <row r="3963" spans="14:18" ht="15.75" thickBot="1" x14ac:dyDescent="0.3">
      <c r="N3963" s="25" t="s">
        <v>54</v>
      </c>
      <c r="O3963" s="14" t="s">
        <v>620</v>
      </c>
      <c r="P3963" s="15" t="s">
        <v>4914</v>
      </c>
      <c r="Q3963" s="2">
        <v>4</v>
      </c>
      <c r="R3963" s="2">
        <v>1415</v>
      </c>
    </row>
    <row r="3964" spans="14:18" ht="15.75" thickBot="1" x14ac:dyDescent="0.3">
      <c r="N3964" s="25" t="s">
        <v>54</v>
      </c>
      <c r="O3964" s="14" t="s">
        <v>620</v>
      </c>
      <c r="P3964" s="15" t="s">
        <v>4915</v>
      </c>
      <c r="Q3964" s="2">
        <v>5</v>
      </c>
      <c r="R3964" s="2">
        <v>1692</v>
      </c>
    </row>
    <row r="3965" spans="14:18" ht="15.75" thickBot="1" x14ac:dyDescent="0.3">
      <c r="N3965" s="25" t="s">
        <v>54</v>
      </c>
      <c r="O3965" s="14" t="s">
        <v>620</v>
      </c>
      <c r="P3965" s="15" t="s">
        <v>4916</v>
      </c>
      <c r="Q3965" s="2">
        <v>1</v>
      </c>
      <c r="R3965" s="2">
        <v>1419</v>
      </c>
    </row>
    <row r="3966" spans="14:18" ht="15.75" thickBot="1" x14ac:dyDescent="0.3">
      <c r="N3966" s="25" t="s">
        <v>54</v>
      </c>
      <c r="O3966" s="14" t="s">
        <v>620</v>
      </c>
      <c r="P3966" s="15" t="s">
        <v>4917</v>
      </c>
      <c r="Q3966" s="2">
        <v>9</v>
      </c>
      <c r="R3966" s="2">
        <v>1538</v>
      </c>
    </row>
    <row r="3967" spans="14:18" ht="15.75" thickBot="1" x14ac:dyDescent="0.3">
      <c r="N3967" s="25" t="s">
        <v>54</v>
      </c>
      <c r="O3967" s="14" t="s">
        <v>620</v>
      </c>
      <c r="P3967" s="15" t="s">
        <v>4918</v>
      </c>
      <c r="Q3967" s="2">
        <v>8</v>
      </c>
      <c r="R3967" s="2">
        <v>4899</v>
      </c>
    </row>
    <row r="3968" spans="14:18" ht="15.75" thickBot="1" x14ac:dyDescent="0.3">
      <c r="N3968" s="25" t="s">
        <v>54</v>
      </c>
      <c r="O3968" s="14" t="s">
        <v>620</v>
      </c>
      <c r="P3968" s="15" t="s">
        <v>4919</v>
      </c>
      <c r="Q3968" s="2">
        <v>1</v>
      </c>
      <c r="R3968" s="2">
        <v>5243</v>
      </c>
    </row>
    <row r="3969" spans="14:18" ht="15.75" thickBot="1" x14ac:dyDescent="0.3">
      <c r="N3969" s="25" t="s">
        <v>54</v>
      </c>
      <c r="O3969" s="14" t="s">
        <v>620</v>
      </c>
      <c r="P3969" s="15" t="s">
        <v>4920</v>
      </c>
      <c r="Q3969" s="2">
        <v>1</v>
      </c>
      <c r="R3969" s="2">
        <v>1671</v>
      </c>
    </row>
    <row r="3970" spans="14:18" ht="15.75" thickBot="1" x14ac:dyDescent="0.3">
      <c r="N3970" s="25" t="s">
        <v>54</v>
      </c>
      <c r="O3970" s="14" t="s">
        <v>620</v>
      </c>
      <c r="P3970" s="15" t="s">
        <v>4921</v>
      </c>
      <c r="Q3970" s="2">
        <v>4</v>
      </c>
      <c r="R3970" s="2">
        <v>1566</v>
      </c>
    </row>
    <row r="3971" spans="14:18" ht="15.75" thickBot="1" x14ac:dyDescent="0.3">
      <c r="N3971" s="25" t="s">
        <v>54</v>
      </c>
      <c r="O3971" s="14" t="s">
        <v>620</v>
      </c>
      <c r="P3971" s="15" t="s">
        <v>4922</v>
      </c>
      <c r="Q3971" s="2">
        <v>1</v>
      </c>
      <c r="R3971" s="2">
        <v>1576</v>
      </c>
    </row>
    <row r="3972" spans="14:18" ht="15.75" thickBot="1" x14ac:dyDescent="0.3">
      <c r="N3972" s="25" t="s">
        <v>54</v>
      </c>
      <c r="O3972" s="14" t="s">
        <v>620</v>
      </c>
      <c r="P3972" s="15" t="s">
        <v>4923</v>
      </c>
      <c r="Q3972" s="2">
        <v>3</v>
      </c>
      <c r="R3972" s="2">
        <v>1539</v>
      </c>
    </row>
    <row r="3973" spans="14:18" ht="15.75" thickBot="1" x14ac:dyDescent="0.3">
      <c r="N3973" s="25" t="s">
        <v>54</v>
      </c>
      <c r="O3973" s="14" t="s">
        <v>620</v>
      </c>
      <c r="P3973" s="15" t="s">
        <v>4924</v>
      </c>
      <c r="Q3973" s="2">
        <v>14</v>
      </c>
      <c r="R3973" s="2">
        <v>1540</v>
      </c>
    </row>
    <row r="3974" spans="14:18" ht="15.75" thickBot="1" x14ac:dyDescent="0.3">
      <c r="N3974" s="25" t="s">
        <v>54</v>
      </c>
      <c r="O3974" s="14" t="s">
        <v>620</v>
      </c>
      <c r="P3974" s="15" t="s">
        <v>4925</v>
      </c>
      <c r="Q3974" s="2">
        <v>14</v>
      </c>
      <c r="R3974" s="2">
        <v>4515</v>
      </c>
    </row>
    <row r="3975" spans="14:18" ht="15.75" thickBot="1" x14ac:dyDescent="0.3">
      <c r="N3975" s="25" t="s">
        <v>54</v>
      </c>
      <c r="O3975" s="14" t="s">
        <v>620</v>
      </c>
      <c r="P3975" s="15" t="s">
        <v>4926</v>
      </c>
      <c r="Q3975" s="2">
        <v>1</v>
      </c>
      <c r="R3975" s="2">
        <v>1582</v>
      </c>
    </row>
    <row r="3976" spans="14:18" ht="15.75" thickBot="1" x14ac:dyDescent="0.3">
      <c r="N3976" s="25" t="s">
        <v>54</v>
      </c>
      <c r="O3976" s="14" t="s">
        <v>620</v>
      </c>
      <c r="P3976" s="15" t="s">
        <v>4927</v>
      </c>
      <c r="Q3976" s="2">
        <v>7</v>
      </c>
      <c r="R3976" s="2">
        <v>1541</v>
      </c>
    </row>
    <row r="3977" spans="14:18" ht="15.75" thickBot="1" x14ac:dyDescent="0.3">
      <c r="N3977" s="25" t="s">
        <v>54</v>
      </c>
      <c r="O3977" s="14" t="s">
        <v>620</v>
      </c>
      <c r="P3977" s="15" t="s">
        <v>4928</v>
      </c>
      <c r="Q3977" s="2">
        <v>7</v>
      </c>
      <c r="R3977" s="2">
        <v>4527</v>
      </c>
    </row>
    <row r="3978" spans="14:18" ht="15.75" thickBot="1" x14ac:dyDescent="0.3">
      <c r="N3978" s="25" t="s">
        <v>54</v>
      </c>
      <c r="O3978" s="14" t="s">
        <v>620</v>
      </c>
      <c r="P3978" s="15" t="s">
        <v>4929</v>
      </c>
      <c r="Q3978" s="2">
        <v>7</v>
      </c>
      <c r="R3978" s="2">
        <v>1438</v>
      </c>
    </row>
    <row r="3979" spans="14:18" ht="15.75" thickBot="1" x14ac:dyDescent="0.3">
      <c r="N3979" s="25" t="s">
        <v>54</v>
      </c>
      <c r="O3979" s="14" t="s">
        <v>620</v>
      </c>
      <c r="P3979" s="15" t="s">
        <v>4930</v>
      </c>
      <c r="Q3979" s="2">
        <v>2</v>
      </c>
      <c r="R3979" s="2">
        <v>1542</v>
      </c>
    </row>
    <row r="3980" spans="14:18" ht="15.75" thickBot="1" x14ac:dyDescent="0.3">
      <c r="N3980" s="25" t="s">
        <v>54</v>
      </c>
      <c r="O3980" s="14" t="s">
        <v>620</v>
      </c>
      <c r="P3980" s="15" t="s">
        <v>4931</v>
      </c>
      <c r="Q3980" s="2">
        <v>8</v>
      </c>
      <c r="R3980" s="2">
        <v>1531</v>
      </c>
    </row>
    <row r="3981" spans="14:18" ht="15.75" thickBot="1" x14ac:dyDescent="0.3">
      <c r="N3981" s="25" t="s">
        <v>54</v>
      </c>
      <c r="O3981" s="14" t="s">
        <v>620</v>
      </c>
      <c r="P3981" s="15" t="s">
        <v>4932</v>
      </c>
      <c r="Q3981" s="2">
        <v>7</v>
      </c>
      <c r="R3981" s="2">
        <v>1714</v>
      </c>
    </row>
    <row r="3982" spans="14:18" ht="15.75" thickBot="1" x14ac:dyDescent="0.3">
      <c r="N3982" s="25" t="s">
        <v>54</v>
      </c>
      <c r="O3982" s="14" t="s">
        <v>620</v>
      </c>
      <c r="P3982" s="15" t="s">
        <v>4933</v>
      </c>
      <c r="Q3982" s="2">
        <v>13</v>
      </c>
      <c r="R3982" s="2">
        <v>1697</v>
      </c>
    </row>
    <row r="3983" spans="14:18" ht="15.75" thickBot="1" x14ac:dyDescent="0.3">
      <c r="N3983" s="25" t="s">
        <v>54</v>
      </c>
      <c r="O3983" s="14" t="s">
        <v>620</v>
      </c>
      <c r="P3983" s="15" t="s">
        <v>4934</v>
      </c>
      <c r="Q3983" s="2">
        <v>7</v>
      </c>
      <c r="R3983" s="2">
        <v>5334</v>
      </c>
    </row>
    <row r="3984" spans="14:18" ht="15.75" thickBot="1" x14ac:dyDescent="0.3">
      <c r="N3984" s="25" t="s">
        <v>54</v>
      </c>
      <c r="O3984" s="14" t="s">
        <v>620</v>
      </c>
      <c r="P3984" s="15" t="s">
        <v>4935</v>
      </c>
      <c r="Q3984" s="2">
        <v>12</v>
      </c>
      <c r="R3984" s="2">
        <v>1423</v>
      </c>
    </row>
    <row r="3985" spans="14:18" ht="15.75" thickBot="1" x14ac:dyDescent="0.3">
      <c r="N3985" s="25" t="s">
        <v>54</v>
      </c>
      <c r="O3985" s="14" t="s">
        <v>620</v>
      </c>
      <c r="P3985" s="15" t="s">
        <v>4936</v>
      </c>
      <c r="Q3985" s="2">
        <v>2</v>
      </c>
      <c r="R3985" s="2">
        <v>1544</v>
      </c>
    </row>
    <row r="3986" spans="14:18" ht="15.75" thickBot="1" x14ac:dyDescent="0.3">
      <c r="N3986" s="25" t="s">
        <v>54</v>
      </c>
      <c r="O3986" s="14" t="s">
        <v>620</v>
      </c>
      <c r="P3986" s="15" t="s">
        <v>4937</v>
      </c>
      <c r="Q3986" s="2">
        <v>1</v>
      </c>
      <c r="R3986" s="2">
        <v>1425</v>
      </c>
    </row>
    <row r="3987" spans="14:18" ht="15.75" thickBot="1" x14ac:dyDescent="0.3">
      <c r="N3987" s="25" t="s">
        <v>54</v>
      </c>
      <c r="O3987" s="14" t="s">
        <v>620</v>
      </c>
      <c r="P3987" s="15" t="s">
        <v>4938</v>
      </c>
      <c r="Q3987" s="2">
        <v>1</v>
      </c>
      <c r="R3987" s="2">
        <v>1546</v>
      </c>
    </row>
    <row r="3988" spans="14:18" ht="15.75" thickBot="1" x14ac:dyDescent="0.3">
      <c r="N3988" s="25" t="s">
        <v>54</v>
      </c>
      <c r="O3988" s="14" t="s">
        <v>620</v>
      </c>
      <c r="P3988" s="15" t="s">
        <v>4939</v>
      </c>
      <c r="Q3988" s="2">
        <v>6</v>
      </c>
      <c r="R3988" s="2">
        <v>1548</v>
      </c>
    </row>
    <row r="3989" spans="14:18" ht="15.75" thickBot="1" x14ac:dyDescent="0.3">
      <c r="N3989" s="25" t="s">
        <v>54</v>
      </c>
      <c r="O3989" s="14" t="s">
        <v>620</v>
      </c>
      <c r="P3989" s="15" t="s">
        <v>4940</v>
      </c>
      <c r="Q3989" s="2">
        <v>4</v>
      </c>
      <c r="R3989" s="2">
        <v>1604</v>
      </c>
    </row>
    <row r="3990" spans="14:18" ht="15.75" thickBot="1" x14ac:dyDescent="0.3">
      <c r="N3990" s="25" t="s">
        <v>54</v>
      </c>
      <c r="O3990" s="14" t="s">
        <v>620</v>
      </c>
      <c r="P3990" s="15" t="s">
        <v>4941</v>
      </c>
      <c r="Q3990" s="2">
        <v>6</v>
      </c>
      <c r="R3990" s="2">
        <v>1549</v>
      </c>
    </row>
    <row r="3991" spans="14:18" ht="15.75" thickBot="1" x14ac:dyDescent="0.3">
      <c r="N3991" s="25" t="s">
        <v>54</v>
      </c>
      <c r="O3991" s="14" t="s">
        <v>620</v>
      </c>
      <c r="P3991" s="15" t="s">
        <v>4942</v>
      </c>
      <c r="Q3991" s="2">
        <v>13</v>
      </c>
      <c r="R3991" s="2">
        <v>1571</v>
      </c>
    </row>
    <row r="3992" spans="14:18" ht="15.75" thickBot="1" x14ac:dyDescent="0.3">
      <c r="N3992" s="25" t="s">
        <v>54</v>
      </c>
      <c r="O3992" s="14" t="s">
        <v>620</v>
      </c>
      <c r="P3992" s="15" t="s">
        <v>4943</v>
      </c>
      <c r="Q3992" s="2">
        <v>5</v>
      </c>
      <c r="R3992" s="2">
        <v>1551</v>
      </c>
    </row>
    <row r="3993" spans="14:18" ht="15.75" thickBot="1" x14ac:dyDescent="0.3">
      <c r="N3993" s="25" t="s">
        <v>54</v>
      </c>
      <c r="O3993" s="14" t="s">
        <v>620</v>
      </c>
      <c r="P3993" s="15" t="s">
        <v>4944</v>
      </c>
      <c r="Q3993" s="2">
        <v>2</v>
      </c>
      <c r="R3993" s="2">
        <v>1695</v>
      </c>
    </row>
    <row r="3994" spans="14:18" ht="15.75" thickBot="1" x14ac:dyDescent="0.3">
      <c r="N3994" s="25" t="s">
        <v>54</v>
      </c>
      <c r="O3994" s="14" t="s">
        <v>620</v>
      </c>
      <c r="P3994" s="15" t="s">
        <v>4945</v>
      </c>
      <c r="Q3994" s="2">
        <v>8</v>
      </c>
      <c r="R3994" s="2">
        <v>1722</v>
      </c>
    </row>
    <row r="3995" spans="14:18" ht="15.75" thickBot="1" x14ac:dyDescent="0.3">
      <c r="N3995" s="25" t="s">
        <v>54</v>
      </c>
      <c r="O3995" s="14" t="s">
        <v>620</v>
      </c>
      <c r="P3995" s="15" t="s">
        <v>4946</v>
      </c>
      <c r="Q3995" s="2">
        <v>10</v>
      </c>
      <c r="R3995" s="2">
        <v>1553</v>
      </c>
    </row>
    <row r="3996" spans="14:18" ht="15.75" thickBot="1" x14ac:dyDescent="0.3">
      <c r="N3996" s="25" t="s">
        <v>54</v>
      </c>
      <c r="O3996" s="14" t="s">
        <v>620</v>
      </c>
      <c r="P3996" s="15" t="s">
        <v>4947</v>
      </c>
      <c r="Q3996" s="2">
        <v>11</v>
      </c>
      <c r="R3996" s="2">
        <v>1511</v>
      </c>
    </row>
    <row r="3997" spans="14:18" ht="15.75" thickBot="1" x14ac:dyDescent="0.3">
      <c r="N3997" s="25" t="s">
        <v>54</v>
      </c>
      <c r="O3997" s="14" t="s">
        <v>620</v>
      </c>
      <c r="P3997" s="15" t="s">
        <v>4948</v>
      </c>
      <c r="Q3997" s="2">
        <v>4</v>
      </c>
      <c r="R3997" s="2">
        <v>1552</v>
      </c>
    </row>
    <row r="3998" spans="14:18" ht="15.75" thickBot="1" x14ac:dyDescent="0.3">
      <c r="N3998" s="25" t="s">
        <v>54</v>
      </c>
      <c r="O3998" s="14" t="s">
        <v>620</v>
      </c>
      <c r="P3998" s="15" t="s">
        <v>4949</v>
      </c>
      <c r="Q3998" s="2">
        <v>6</v>
      </c>
      <c r="R3998" s="2">
        <v>1376</v>
      </c>
    </row>
    <row r="3999" spans="14:18" ht="15.75" thickBot="1" x14ac:dyDescent="0.3">
      <c r="N3999" s="25" t="s">
        <v>54</v>
      </c>
      <c r="O3999" s="14" t="s">
        <v>620</v>
      </c>
      <c r="P3999" s="15" t="s">
        <v>4950</v>
      </c>
      <c r="Q3999" s="2">
        <v>5</v>
      </c>
      <c r="R3999" s="2">
        <v>1395</v>
      </c>
    </row>
    <row r="4000" spans="14:18" ht="15.75" thickBot="1" x14ac:dyDescent="0.3">
      <c r="N4000" s="25" t="s">
        <v>54</v>
      </c>
      <c r="O4000" s="14" t="s">
        <v>620</v>
      </c>
      <c r="P4000" s="15" t="s">
        <v>4951</v>
      </c>
      <c r="Q4000" s="2">
        <v>1</v>
      </c>
      <c r="R4000" s="2">
        <v>1554</v>
      </c>
    </row>
    <row r="4001" spans="14:18" ht="15.75" thickBot="1" x14ac:dyDescent="0.3">
      <c r="N4001" s="25" t="s">
        <v>54</v>
      </c>
      <c r="O4001" s="14" t="s">
        <v>620</v>
      </c>
      <c r="P4001" s="15" t="s">
        <v>4952</v>
      </c>
      <c r="Q4001" s="2">
        <v>14</v>
      </c>
      <c r="R4001" s="2">
        <v>1712</v>
      </c>
    </row>
    <row r="4002" spans="14:18" ht="15.75" thickBot="1" x14ac:dyDescent="0.3">
      <c r="N4002" s="25" t="s">
        <v>54</v>
      </c>
      <c r="O4002" s="14" t="s">
        <v>620</v>
      </c>
      <c r="P4002" s="15" t="s">
        <v>4953</v>
      </c>
      <c r="Q4002" s="2">
        <v>11</v>
      </c>
      <c r="R4002" s="2">
        <v>1556</v>
      </c>
    </row>
    <row r="4003" spans="14:18" ht="15.75" thickBot="1" x14ac:dyDescent="0.3">
      <c r="N4003" s="25" t="s">
        <v>54</v>
      </c>
      <c r="O4003" s="14" t="s">
        <v>620</v>
      </c>
      <c r="P4003" s="15" t="s">
        <v>4954</v>
      </c>
      <c r="Q4003" s="2">
        <v>13</v>
      </c>
      <c r="R4003" s="2">
        <v>1572</v>
      </c>
    </row>
    <row r="4004" spans="14:18" ht="15.75" thickBot="1" x14ac:dyDescent="0.3">
      <c r="N4004" s="25" t="s">
        <v>54</v>
      </c>
      <c r="O4004" s="14" t="s">
        <v>620</v>
      </c>
      <c r="P4004" s="15" t="s">
        <v>4955</v>
      </c>
      <c r="Q4004" s="2">
        <v>10</v>
      </c>
      <c r="R4004" s="2">
        <v>1435</v>
      </c>
    </row>
    <row r="4005" spans="14:18" ht="15.75" thickBot="1" x14ac:dyDescent="0.3">
      <c r="N4005" s="25" t="s">
        <v>54</v>
      </c>
      <c r="O4005" s="14" t="s">
        <v>620</v>
      </c>
      <c r="P4005" s="15" t="s">
        <v>4956</v>
      </c>
      <c r="Q4005" s="2">
        <v>9</v>
      </c>
      <c r="R4005" s="2">
        <v>1413</v>
      </c>
    </row>
    <row r="4006" spans="14:18" ht="15.75" thickBot="1" x14ac:dyDescent="0.3">
      <c r="N4006" s="25" t="s">
        <v>54</v>
      </c>
      <c r="O4006" s="14" t="s">
        <v>620</v>
      </c>
      <c r="P4006" s="15" t="s">
        <v>4957</v>
      </c>
      <c r="Q4006" s="2">
        <v>4</v>
      </c>
      <c r="R4006" s="2">
        <v>1564</v>
      </c>
    </row>
    <row r="4007" spans="14:18" ht="15.75" thickBot="1" x14ac:dyDescent="0.3">
      <c r="N4007" s="25" t="s">
        <v>54</v>
      </c>
      <c r="O4007" s="14" t="s">
        <v>620</v>
      </c>
      <c r="P4007" s="15" t="s">
        <v>4958</v>
      </c>
      <c r="Q4007" s="2">
        <v>10</v>
      </c>
      <c r="R4007" s="2">
        <v>1441</v>
      </c>
    </row>
    <row r="4008" spans="14:18" ht="15.75" thickBot="1" x14ac:dyDescent="0.3">
      <c r="N4008" s="25" t="s">
        <v>54</v>
      </c>
      <c r="O4008" s="14" t="s">
        <v>620</v>
      </c>
      <c r="P4008" s="15" t="s">
        <v>4959</v>
      </c>
      <c r="Q4008" s="2">
        <v>11</v>
      </c>
      <c r="R4008" s="2">
        <v>1412</v>
      </c>
    </row>
    <row r="4009" spans="14:18" ht="15.75" thickBot="1" x14ac:dyDescent="0.3">
      <c r="N4009" s="25" t="s">
        <v>54</v>
      </c>
      <c r="O4009" s="14" t="s">
        <v>620</v>
      </c>
      <c r="P4009" s="15" t="s">
        <v>4960</v>
      </c>
      <c r="Q4009" s="2">
        <v>1</v>
      </c>
      <c r="R4009" s="2">
        <v>1563</v>
      </c>
    </row>
    <row r="4010" spans="14:18" ht="15.75" thickBot="1" x14ac:dyDescent="0.3">
      <c r="N4010" s="25" t="s">
        <v>54</v>
      </c>
      <c r="O4010" s="14" t="s">
        <v>620</v>
      </c>
      <c r="P4010" s="15" t="s">
        <v>4961</v>
      </c>
      <c r="Q4010" s="2">
        <v>8</v>
      </c>
      <c r="R4010" s="2">
        <v>1409</v>
      </c>
    </row>
    <row r="4011" spans="14:18" ht="15.75" thickBot="1" x14ac:dyDescent="0.3">
      <c r="N4011" s="25" t="s">
        <v>54</v>
      </c>
      <c r="O4011" s="14" t="s">
        <v>620</v>
      </c>
      <c r="P4011" s="15" t="s">
        <v>4962</v>
      </c>
      <c r="Q4011" s="2">
        <v>6</v>
      </c>
      <c r="R4011" s="2">
        <v>1565</v>
      </c>
    </row>
    <row r="4012" spans="14:18" ht="15.75" thickBot="1" x14ac:dyDescent="0.3">
      <c r="N4012" s="25" t="s">
        <v>54</v>
      </c>
      <c r="O4012" s="14" t="s">
        <v>620</v>
      </c>
      <c r="P4012" s="15" t="s">
        <v>4963</v>
      </c>
      <c r="Q4012" s="2">
        <v>1</v>
      </c>
      <c r="R4012" s="2">
        <v>1516</v>
      </c>
    </row>
    <row r="4013" spans="14:18" ht="15.75" thickBot="1" x14ac:dyDescent="0.3">
      <c r="N4013" s="25" t="s">
        <v>54</v>
      </c>
      <c r="O4013" s="14" t="s">
        <v>620</v>
      </c>
      <c r="P4013" s="15" t="s">
        <v>4964</v>
      </c>
      <c r="Q4013" s="2">
        <v>9</v>
      </c>
      <c r="R4013" s="2">
        <v>1449</v>
      </c>
    </row>
    <row r="4014" spans="14:18" ht="15.75" thickBot="1" x14ac:dyDescent="0.3">
      <c r="N4014" s="25" t="s">
        <v>54</v>
      </c>
      <c r="O4014" s="14" t="s">
        <v>620</v>
      </c>
      <c r="P4014" s="15" t="s">
        <v>4965</v>
      </c>
      <c r="Q4014" s="2">
        <v>13</v>
      </c>
      <c r="R4014" s="2">
        <v>1560</v>
      </c>
    </row>
    <row r="4015" spans="14:18" ht="15.75" thickBot="1" x14ac:dyDescent="0.3">
      <c r="N4015" s="25" t="s">
        <v>54</v>
      </c>
      <c r="O4015" s="14" t="s">
        <v>620</v>
      </c>
      <c r="P4015" s="15" t="s">
        <v>4966</v>
      </c>
      <c r="Q4015" s="2">
        <v>8</v>
      </c>
      <c r="R4015" s="2">
        <v>1719</v>
      </c>
    </row>
    <row r="4016" spans="14:18" ht="15.75" thickBot="1" x14ac:dyDescent="0.3">
      <c r="N4016" s="25" t="s">
        <v>54</v>
      </c>
      <c r="O4016" s="14" t="s">
        <v>620</v>
      </c>
      <c r="P4016" s="15" t="s">
        <v>4967</v>
      </c>
      <c r="Q4016" s="2">
        <v>4</v>
      </c>
      <c r="R4016" s="2">
        <v>1398</v>
      </c>
    </row>
    <row r="4017" spans="14:18" ht="15.75" thickBot="1" x14ac:dyDescent="0.3">
      <c r="N4017" s="25" t="s">
        <v>54</v>
      </c>
      <c r="O4017" s="14" t="s">
        <v>620</v>
      </c>
      <c r="P4017" s="15" t="s">
        <v>4968</v>
      </c>
      <c r="Q4017" s="2">
        <v>9</v>
      </c>
      <c r="R4017" s="2">
        <v>1640</v>
      </c>
    </row>
    <row r="4018" spans="14:18" ht="15.75" thickBot="1" x14ac:dyDescent="0.3">
      <c r="N4018" s="25" t="s">
        <v>54</v>
      </c>
      <c r="O4018" s="14" t="s">
        <v>620</v>
      </c>
      <c r="P4018" s="15" t="s">
        <v>4969</v>
      </c>
      <c r="Q4018" s="2">
        <v>9</v>
      </c>
      <c r="R4018" s="2">
        <v>1687</v>
      </c>
    </row>
    <row r="4019" spans="14:18" ht="15.75" thickBot="1" x14ac:dyDescent="0.3">
      <c r="N4019" s="25" t="s">
        <v>54</v>
      </c>
      <c r="O4019" s="14" t="s">
        <v>620</v>
      </c>
      <c r="P4019" s="15" t="s">
        <v>4970</v>
      </c>
      <c r="Q4019" s="2">
        <v>11</v>
      </c>
      <c r="R4019" s="2">
        <v>5549</v>
      </c>
    </row>
    <row r="4020" spans="14:18" ht="15.75" thickBot="1" x14ac:dyDescent="0.3">
      <c r="N4020" s="25" t="s">
        <v>54</v>
      </c>
      <c r="O4020" s="14" t="s">
        <v>620</v>
      </c>
      <c r="P4020" s="15" t="s">
        <v>4971</v>
      </c>
      <c r="Q4020" s="2">
        <v>11</v>
      </c>
      <c r="R4020" s="2">
        <v>1567</v>
      </c>
    </row>
    <row r="4021" spans="14:18" ht="15.75" thickBot="1" x14ac:dyDescent="0.3">
      <c r="N4021" s="25" t="s">
        <v>54</v>
      </c>
      <c r="O4021" s="14" t="s">
        <v>620</v>
      </c>
      <c r="P4021" s="15" t="s">
        <v>4972</v>
      </c>
      <c r="Q4021" s="2">
        <v>14</v>
      </c>
      <c r="R4021" s="2">
        <v>1568</v>
      </c>
    </row>
    <row r="4022" spans="14:18" ht="15.75" thickBot="1" x14ac:dyDescent="0.3">
      <c r="N4022" s="25" t="s">
        <v>54</v>
      </c>
      <c r="O4022" s="14" t="s">
        <v>620</v>
      </c>
      <c r="P4022" s="15" t="s">
        <v>4973</v>
      </c>
      <c r="Q4022" s="2">
        <v>8</v>
      </c>
      <c r="R4022" s="2">
        <v>1711</v>
      </c>
    </row>
    <row r="4023" spans="14:18" ht="15.75" thickBot="1" x14ac:dyDescent="0.3">
      <c r="N4023" s="25" t="s">
        <v>54</v>
      </c>
      <c r="O4023" s="14" t="s">
        <v>620</v>
      </c>
      <c r="P4023" s="15" t="s">
        <v>4974</v>
      </c>
      <c r="Q4023" s="2">
        <v>9</v>
      </c>
      <c r="R4023" s="2">
        <v>1535</v>
      </c>
    </row>
    <row r="4024" spans="14:18" ht="15.75" thickBot="1" x14ac:dyDescent="0.3">
      <c r="N4024" s="25" t="s">
        <v>54</v>
      </c>
      <c r="O4024" s="14" t="s">
        <v>620</v>
      </c>
      <c r="P4024" s="15" t="s">
        <v>4975</v>
      </c>
      <c r="Q4024" s="2">
        <v>2</v>
      </c>
      <c r="R4024" s="2">
        <v>1383</v>
      </c>
    </row>
    <row r="4025" spans="14:18" ht="15.75" thickBot="1" x14ac:dyDescent="0.3">
      <c r="N4025" s="25" t="s">
        <v>54</v>
      </c>
      <c r="O4025" s="14" t="s">
        <v>620</v>
      </c>
      <c r="P4025" s="15" t="s">
        <v>4976</v>
      </c>
      <c r="Q4025" s="2">
        <v>12</v>
      </c>
      <c r="R4025" s="2">
        <v>1592</v>
      </c>
    </row>
    <row r="4026" spans="14:18" ht="15.75" thickBot="1" x14ac:dyDescent="0.3">
      <c r="N4026" s="25" t="s">
        <v>54</v>
      </c>
      <c r="O4026" s="14" t="s">
        <v>620</v>
      </c>
      <c r="P4026" s="15" t="s">
        <v>4977</v>
      </c>
      <c r="Q4026" s="2">
        <v>12</v>
      </c>
      <c r="R4026" s="2">
        <v>5333</v>
      </c>
    </row>
    <row r="4027" spans="14:18" ht="15.75" thickBot="1" x14ac:dyDescent="0.3">
      <c r="N4027" s="25" t="s">
        <v>54</v>
      </c>
      <c r="O4027" s="14" t="s">
        <v>620</v>
      </c>
      <c r="P4027" s="15" t="s">
        <v>4978</v>
      </c>
      <c r="Q4027" s="2">
        <v>3</v>
      </c>
      <c r="R4027" s="2">
        <v>1715</v>
      </c>
    </row>
    <row r="4028" spans="14:18" ht="15.75" thickBot="1" x14ac:dyDescent="0.3">
      <c r="N4028" s="25" t="s">
        <v>54</v>
      </c>
      <c r="O4028" s="14" t="s">
        <v>620</v>
      </c>
      <c r="P4028" s="15" t="s">
        <v>4979</v>
      </c>
      <c r="Q4028" s="2">
        <v>11</v>
      </c>
      <c r="R4028" s="2">
        <v>1570</v>
      </c>
    </row>
    <row r="4029" spans="14:18" ht="15.75" thickBot="1" x14ac:dyDescent="0.3">
      <c r="N4029" s="25" t="s">
        <v>54</v>
      </c>
      <c r="O4029" s="14" t="s">
        <v>620</v>
      </c>
      <c r="P4029" s="15" t="s">
        <v>4980</v>
      </c>
      <c r="Q4029" s="2">
        <v>13</v>
      </c>
      <c r="R4029" s="2">
        <v>1594</v>
      </c>
    </row>
    <row r="4030" spans="14:18" ht="15.75" thickBot="1" x14ac:dyDescent="0.3">
      <c r="N4030" s="25" t="s">
        <v>54</v>
      </c>
      <c r="O4030" s="14" t="s">
        <v>620</v>
      </c>
      <c r="P4030" s="15" t="s">
        <v>4981</v>
      </c>
      <c r="Q4030" s="2">
        <v>7</v>
      </c>
      <c r="R4030" s="2">
        <v>1487</v>
      </c>
    </row>
    <row r="4031" spans="14:18" ht="15.75" thickBot="1" x14ac:dyDescent="0.3">
      <c r="N4031" s="25" t="s">
        <v>54</v>
      </c>
      <c r="O4031" s="14" t="s">
        <v>620</v>
      </c>
      <c r="P4031" s="15" t="s">
        <v>4982</v>
      </c>
      <c r="Q4031" s="2">
        <v>1</v>
      </c>
      <c r="R4031" s="2">
        <v>1524</v>
      </c>
    </row>
    <row r="4032" spans="14:18" ht="15.75" thickBot="1" x14ac:dyDescent="0.3">
      <c r="N4032" s="25" t="s">
        <v>54</v>
      </c>
      <c r="O4032" s="14" t="s">
        <v>620</v>
      </c>
      <c r="P4032" s="15" t="s">
        <v>4983</v>
      </c>
      <c r="Q4032" s="2">
        <v>6</v>
      </c>
      <c r="R4032" s="2">
        <v>4526</v>
      </c>
    </row>
    <row r="4033" spans="14:18" ht="15.75" thickBot="1" x14ac:dyDescent="0.3">
      <c r="N4033" s="25" t="s">
        <v>54</v>
      </c>
      <c r="O4033" s="14" t="s">
        <v>620</v>
      </c>
      <c r="P4033" s="15" t="s">
        <v>4984</v>
      </c>
      <c r="Q4033" s="2">
        <v>6</v>
      </c>
      <c r="R4033" s="2">
        <v>1406</v>
      </c>
    </row>
    <row r="4034" spans="14:18" ht="15.75" thickBot="1" x14ac:dyDescent="0.3">
      <c r="N4034" s="25" t="s">
        <v>54</v>
      </c>
      <c r="O4034" s="14" t="s">
        <v>620</v>
      </c>
      <c r="P4034" s="15" t="s">
        <v>4985</v>
      </c>
      <c r="Q4034" s="2">
        <v>9</v>
      </c>
      <c r="R4034" s="2">
        <v>1603</v>
      </c>
    </row>
    <row r="4035" spans="14:18" ht="15.75" thickBot="1" x14ac:dyDescent="0.3">
      <c r="N4035" s="25" t="s">
        <v>54</v>
      </c>
      <c r="O4035" s="14" t="s">
        <v>620</v>
      </c>
      <c r="P4035" s="15" t="s">
        <v>4986</v>
      </c>
      <c r="Q4035" s="2">
        <v>5</v>
      </c>
      <c r="R4035" s="2">
        <v>1405</v>
      </c>
    </row>
    <row r="4036" spans="14:18" ht="15.75" thickBot="1" x14ac:dyDescent="0.3">
      <c r="N4036" s="25" t="s">
        <v>54</v>
      </c>
      <c r="O4036" s="14" t="s">
        <v>620</v>
      </c>
      <c r="P4036" s="15" t="s">
        <v>4987</v>
      </c>
      <c r="Q4036" s="2">
        <v>8</v>
      </c>
      <c r="R4036" s="2">
        <v>1375</v>
      </c>
    </row>
    <row r="4037" spans="14:18" ht="15.75" thickBot="1" x14ac:dyDescent="0.3">
      <c r="N4037" s="25" t="s">
        <v>54</v>
      </c>
      <c r="O4037" s="14" t="s">
        <v>620</v>
      </c>
      <c r="P4037" s="15" t="s">
        <v>4988</v>
      </c>
      <c r="Q4037" s="2">
        <v>2</v>
      </c>
      <c r="R4037" s="2">
        <v>1465</v>
      </c>
    </row>
    <row r="4038" spans="14:18" ht="15.75" thickBot="1" x14ac:dyDescent="0.3">
      <c r="N4038" s="25" t="s">
        <v>54</v>
      </c>
      <c r="O4038" s="14" t="s">
        <v>620</v>
      </c>
      <c r="P4038" s="15" t="s">
        <v>4989</v>
      </c>
      <c r="Q4038" s="2">
        <v>4</v>
      </c>
      <c r="R4038" s="2">
        <v>1579</v>
      </c>
    </row>
    <row r="4039" spans="14:18" ht="15.75" thickBot="1" x14ac:dyDescent="0.3">
      <c r="N4039" s="25" t="s">
        <v>54</v>
      </c>
      <c r="O4039" s="14" t="s">
        <v>620</v>
      </c>
      <c r="P4039" s="15" t="s">
        <v>4990</v>
      </c>
      <c r="Q4039" s="2">
        <v>10</v>
      </c>
      <c r="R4039" s="2">
        <v>1580</v>
      </c>
    </row>
    <row r="4040" spans="14:18" ht="15.75" thickBot="1" x14ac:dyDescent="0.3">
      <c r="N4040" s="25" t="s">
        <v>54</v>
      </c>
      <c r="O4040" s="14" t="s">
        <v>620</v>
      </c>
      <c r="P4040" s="15" t="s">
        <v>4991</v>
      </c>
      <c r="Q4040" s="2">
        <v>4</v>
      </c>
      <c r="R4040" s="2">
        <v>1581</v>
      </c>
    </row>
    <row r="4041" spans="14:18" ht="15.75" thickBot="1" x14ac:dyDescent="0.3">
      <c r="N4041" s="25" t="s">
        <v>54</v>
      </c>
      <c r="O4041" s="14" t="s">
        <v>620</v>
      </c>
      <c r="P4041" s="15" t="s">
        <v>4992</v>
      </c>
      <c r="Q4041" s="2">
        <v>4</v>
      </c>
      <c r="R4041" s="2">
        <v>1397</v>
      </c>
    </row>
    <row r="4042" spans="14:18" ht="15.75" thickBot="1" x14ac:dyDescent="0.3">
      <c r="N4042" s="25" t="s">
        <v>54</v>
      </c>
      <c r="O4042" s="14" t="s">
        <v>620</v>
      </c>
      <c r="P4042" s="15" t="s">
        <v>4993</v>
      </c>
      <c r="Q4042" s="2">
        <v>13</v>
      </c>
      <c r="R4042" s="2">
        <v>1485</v>
      </c>
    </row>
    <row r="4043" spans="14:18" ht="15.75" thickBot="1" x14ac:dyDescent="0.3">
      <c r="N4043" s="25" t="s">
        <v>54</v>
      </c>
      <c r="O4043" s="14" t="s">
        <v>620</v>
      </c>
      <c r="P4043" s="15" t="s">
        <v>4994</v>
      </c>
      <c r="Q4043" s="2">
        <v>3</v>
      </c>
      <c r="R4043" s="2">
        <v>1505</v>
      </c>
    </row>
    <row r="4044" spans="14:18" ht="15.75" thickBot="1" x14ac:dyDescent="0.3">
      <c r="N4044" s="25" t="s">
        <v>54</v>
      </c>
      <c r="O4044" s="14" t="s">
        <v>620</v>
      </c>
      <c r="P4044" s="15" t="s">
        <v>4995</v>
      </c>
      <c r="Q4044" s="2">
        <v>4</v>
      </c>
      <c r="R4044" s="2">
        <v>1388</v>
      </c>
    </row>
    <row r="4045" spans="14:18" ht="15.75" thickBot="1" x14ac:dyDescent="0.3">
      <c r="N4045" s="25" t="s">
        <v>54</v>
      </c>
      <c r="O4045" s="14" t="s">
        <v>620</v>
      </c>
      <c r="P4045" s="15" t="s">
        <v>4996</v>
      </c>
      <c r="Q4045" s="2">
        <v>4</v>
      </c>
      <c r="R4045" s="2">
        <v>4518</v>
      </c>
    </row>
    <row r="4046" spans="14:18" ht="15.75" thickBot="1" x14ac:dyDescent="0.3">
      <c r="N4046" s="25" t="s">
        <v>54</v>
      </c>
      <c r="O4046" s="14" t="s">
        <v>620</v>
      </c>
      <c r="P4046" s="15" t="s">
        <v>4997</v>
      </c>
      <c r="Q4046" s="2">
        <v>9</v>
      </c>
      <c r="R4046" s="2">
        <v>1583</v>
      </c>
    </row>
    <row r="4047" spans="14:18" ht="15.75" thickBot="1" x14ac:dyDescent="0.3">
      <c r="N4047" s="25" t="s">
        <v>54</v>
      </c>
      <c r="O4047" s="14" t="s">
        <v>620</v>
      </c>
      <c r="P4047" s="15" t="s">
        <v>4998</v>
      </c>
      <c r="Q4047" s="2">
        <v>9</v>
      </c>
      <c r="R4047" s="2">
        <v>6559</v>
      </c>
    </row>
    <row r="4048" spans="14:18" ht="15.75" thickBot="1" x14ac:dyDescent="0.3">
      <c r="N4048" s="25" t="s">
        <v>54</v>
      </c>
      <c r="O4048" s="14" t="s">
        <v>620</v>
      </c>
      <c r="P4048" s="15" t="s">
        <v>4999</v>
      </c>
      <c r="Q4048" s="2">
        <v>11</v>
      </c>
      <c r="R4048" s="2">
        <v>1585</v>
      </c>
    </row>
    <row r="4049" spans="14:18" ht="15.75" thickBot="1" x14ac:dyDescent="0.3">
      <c r="N4049" s="25" t="s">
        <v>54</v>
      </c>
      <c r="O4049" s="14" t="s">
        <v>620</v>
      </c>
      <c r="P4049" s="15" t="s">
        <v>5000</v>
      </c>
      <c r="Q4049" s="2">
        <v>10</v>
      </c>
      <c r="R4049" s="2">
        <v>1589</v>
      </c>
    </row>
    <row r="4050" spans="14:18" ht="15.75" thickBot="1" x14ac:dyDescent="0.3">
      <c r="N4050" s="25" t="s">
        <v>54</v>
      </c>
      <c r="O4050" s="14" t="s">
        <v>620</v>
      </c>
      <c r="P4050" s="15" t="s">
        <v>5001</v>
      </c>
      <c r="Q4050" s="2">
        <v>4</v>
      </c>
      <c r="R4050" s="2">
        <v>1378</v>
      </c>
    </row>
    <row r="4051" spans="14:18" ht="15.75" thickBot="1" x14ac:dyDescent="0.3">
      <c r="N4051" s="25" t="s">
        <v>54</v>
      </c>
      <c r="O4051" s="14" t="s">
        <v>620</v>
      </c>
      <c r="P4051" s="15" t="s">
        <v>5002</v>
      </c>
      <c r="Q4051" s="2">
        <v>11</v>
      </c>
      <c r="R4051" s="2">
        <v>1706</v>
      </c>
    </row>
    <row r="4052" spans="14:18" ht="15.75" thickBot="1" x14ac:dyDescent="0.3">
      <c r="N4052" s="25" t="s">
        <v>54</v>
      </c>
      <c r="O4052" s="14" t="s">
        <v>620</v>
      </c>
      <c r="P4052" s="15" t="s">
        <v>5003</v>
      </c>
      <c r="Q4052" s="2">
        <v>11</v>
      </c>
      <c r="R4052" s="2">
        <v>1586</v>
      </c>
    </row>
    <row r="4053" spans="14:18" ht="15.75" thickBot="1" x14ac:dyDescent="0.3">
      <c r="N4053" s="25" t="s">
        <v>54</v>
      </c>
      <c r="O4053" s="14" t="s">
        <v>620</v>
      </c>
      <c r="P4053" s="15" t="s">
        <v>5004</v>
      </c>
      <c r="Q4053" s="2">
        <v>12</v>
      </c>
      <c r="R4053" s="2">
        <v>1469</v>
      </c>
    </row>
    <row r="4054" spans="14:18" ht="15.75" thickBot="1" x14ac:dyDescent="0.3">
      <c r="N4054" s="25" t="s">
        <v>54</v>
      </c>
      <c r="O4054" s="14" t="s">
        <v>620</v>
      </c>
      <c r="P4054" s="15" t="s">
        <v>5005</v>
      </c>
      <c r="Q4054" s="2">
        <v>5</v>
      </c>
      <c r="R4054" s="2">
        <v>1672</v>
      </c>
    </row>
    <row r="4055" spans="14:18" ht="15.75" thickBot="1" x14ac:dyDescent="0.3">
      <c r="N4055" s="25" t="s">
        <v>54</v>
      </c>
      <c r="O4055" s="14" t="s">
        <v>620</v>
      </c>
      <c r="P4055" s="15" t="s">
        <v>5006</v>
      </c>
      <c r="Q4055" s="2">
        <v>13</v>
      </c>
      <c r="R4055" s="2">
        <v>1475</v>
      </c>
    </row>
    <row r="4056" spans="14:18" ht="15.75" thickBot="1" x14ac:dyDescent="0.3">
      <c r="N4056" s="25" t="s">
        <v>54</v>
      </c>
      <c r="O4056" s="14" t="s">
        <v>620</v>
      </c>
      <c r="P4056" s="15" t="s">
        <v>5007</v>
      </c>
      <c r="Q4056" s="2">
        <v>12</v>
      </c>
      <c r="R4056" s="2">
        <v>1707</v>
      </c>
    </row>
    <row r="4057" spans="14:18" ht="15.75" thickBot="1" x14ac:dyDescent="0.3">
      <c r="N4057" s="25" t="s">
        <v>54</v>
      </c>
      <c r="O4057" s="14" t="s">
        <v>620</v>
      </c>
      <c r="P4057" s="15" t="s">
        <v>5008</v>
      </c>
      <c r="Q4057" s="2">
        <v>11</v>
      </c>
      <c r="R4057" s="2">
        <v>1596</v>
      </c>
    </row>
    <row r="4058" spans="14:18" ht="15.75" thickBot="1" x14ac:dyDescent="0.3">
      <c r="N4058" s="25" t="s">
        <v>54</v>
      </c>
      <c r="O4058" s="14" t="s">
        <v>620</v>
      </c>
      <c r="P4058" s="15" t="s">
        <v>5009</v>
      </c>
      <c r="Q4058" s="2">
        <v>12</v>
      </c>
      <c r="R4058" s="2">
        <v>1614</v>
      </c>
    </row>
    <row r="4059" spans="14:18" ht="15.75" thickBot="1" x14ac:dyDescent="0.3">
      <c r="N4059" s="25" t="s">
        <v>54</v>
      </c>
      <c r="O4059" s="14" t="s">
        <v>620</v>
      </c>
      <c r="P4059" s="15" t="s">
        <v>5010</v>
      </c>
      <c r="Q4059" s="2">
        <v>2</v>
      </c>
      <c r="R4059" s="2">
        <v>1385</v>
      </c>
    </row>
    <row r="4060" spans="14:18" ht="15.75" thickBot="1" x14ac:dyDescent="0.3">
      <c r="N4060" s="25" t="s">
        <v>54</v>
      </c>
      <c r="O4060" s="14" t="s">
        <v>620</v>
      </c>
      <c r="P4060" s="15" t="s">
        <v>5011</v>
      </c>
      <c r="Q4060" s="2">
        <v>4</v>
      </c>
      <c r="R4060" s="2">
        <v>1510</v>
      </c>
    </row>
    <row r="4061" spans="14:18" ht="15.75" thickBot="1" x14ac:dyDescent="0.3">
      <c r="N4061" s="25" t="s">
        <v>54</v>
      </c>
      <c r="O4061" s="14" t="s">
        <v>620</v>
      </c>
      <c r="P4061" s="15" t="s">
        <v>5012</v>
      </c>
      <c r="Q4061" s="2">
        <v>2</v>
      </c>
      <c r="R4061" s="2">
        <v>1601</v>
      </c>
    </row>
    <row r="4062" spans="14:18" ht="15.75" thickBot="1" x14ac:dyDescent="0.3">
      <c r="N4062" s="25" t="s">
        <v>54</v>
      </c>
      <c r="O4062" s="14" t="s">
        <v>620</v>
      </c>
      <c r="P4062" s="15" t="s">
        <v>5013</v>
      </c>
      <c r="Q4062" s="2">
        <v>13</v>
      </c>
      <c r="R4062" s="2">
        <v>1463</v>
      </c>
    </row>
    <row r="4063" spans="14:18" ht="15.75" thickBot="1" x14ac:dyDescent="0.3">
      <c r="N4063" s="25" t="s">
        <v>54</v>
      </c>
      <c r="O4063" s="14" t="s">
        <v>620</v>
      </c>
      <c r="P4063" s="15" t="s">
        <v>5014</v>
      </c>
      <c r="Q4063" s="2">
        <v>14</v>
      </c>
      <c r="R4063" s="2">
        <v>1606</v>
      </c>
    </row>
    <row r="4064" spans="14:18" ht="15.75" thickBot="1" x14ac:dyDescent="0.3">
      <c r="N4064" s="25" t="s">
        <v>54</v>
      </c>
      <c r="O4064" s="14" t="s">
        <v>620</v>
      </c>
      <c r="P4064" s="15" t="s">
        <v>5015</v>
      </c>
      <c r="Q4064" s="2">
        <v>7</v>
      </c>
      <c r="R4064" s="2">
        <v>1427</v>
      </c>
    </row>
    <row r="4065" spans="14:18" ht="15.75" thickBot="1" x14ac:dyDescent="0.3">
      <c r="N4065" s="25" t="s">
        <v>54</v>
      </c>
      <c r="O4065" s="14" t="s">
        <v>620</v>
      </c>
      <c r="P4065" s="15" t="s">
        <v>5016</v>
      </c>
      <c r="Q4065" s="2">
        <v>9</v>
      </c>
      <c r="R4065" s="2">
        <v>1679</v>
      </c>
    </row>
    <row r="4066" spans="14:18" ht="15.75" thickBot="1" x14ac:dyDescent="0.3">
      <c r="N4066" s="25" t="s">
        <v>54</v>
      </c>
      <c r="O4066" s="14" t="s">
        <v>620</v>
      </c>
      <c r="P4066" s="15" t="s">
        <v>5017</v>
      </c>
      <c r="Q4066" s="2">
        <v>1</v>
      </c>
      <c r="R4066" s="2">
        <v>1615</v>
      </c>
    </row>
    <row r="4067" spans="14:18" ht="15.75" thickBot="1" x14ac:dyDescent="0.3">
      <c r="N4067" s="25" t="s">
        <v>54</v>
      </c>
      <c r="O4067" s="14" t="s">
        <v>620</v>
      </c>
      <c r="P4067" s="15" t="s">
        <v>5018</v>
      </c>
      <c r="Q4067" s="2">
        <v>3</v>
      </c>
      <c r="R4067" s="2">
        <v>1608</v>
      </c>
    </row>
    <row r="4068" spans="14:18" ht="15.75" thickBot="1" x14ac:dyDescent="0.3">
      <c r="N4068" s="25" t="s">
        <v>54</v>
      </c>
      <c r="O4068" s="14" t="s">
        <v>620</v>
      </c>
      <c r="P4068" s="15" t="s">
        <v>5019</v>
      </c>
      <c r="Q4068" s="2">
        <v>5</v>
      </c>
      <c r="R4068" s="2">
        <v>1688</v>
      </c>
    </row>
    <row r="4069" spans="14:18" ht="15.75" thickBot="1" x14ac:dyDescent="0.3">
      <c r="N4069" s="25" t="s">
        <v>54</v>
      </c>
      <c r="O4069" s="14" t="s">
        <v>620</v>
      </c>
      <c r="P4069" s="15" t="s">
        <v>5020</v>
      </c>
      <c r="Q4069" s="2">
        <v>11</v>
      </c>
      <c r="R4069" s="2">
        <v>1609</v>
      </c>
    </row>
    <row r="4070" spans="14:18" ht="15.75" thickBot="1" x14ac:dyDescent="0.3">
      <c r="N4070" s="25" t="s">
        <v>54</v>
      </c>
      <c r="O4070" s="14" t="s">
        <v>620</v>
      </c>
      <c r="P4070" s="15" t="s">
        <v>5021</v>
      </c>
      <c r="Q4070" s="2">
        <v>9</v>
      </c>
      <c r="R4070" s="2">
        <v>1610</v>
      </c>
    </row>
    <row r="4071" spans="14:18" ht="15.75" thickBot="1" x14ac:dyDescent="0.3">
      <c r="N4071" s="25" t="s">
        <v>54</v>
      </c>
      <c r="O4071" s="14" t="s">
        <v>620</v>
      </c>
      <c r="P4071" s="15" t="s">
        <v>5022</v>
      </c>
      <c r="Q4071" s="2">
        <v>5</v>
      </c>
      <c r="R4071" s="2">
        <v>1699</v>
      </c>
    </row>
    <row r="4072" spans="14:18" ht="15.75" thickBot="1" x14ac:dyDescent="0.3">
      <c r="N4072" s="25" t="s">
        <v>54</v>
      </c>
      <c r="O4072" s="14" t="s">
        <v>620</v>
      </c>
      <c r="P4072" s="15" t="s">
        <v>5023</v>
      </c>
      <c r="Q4072" s="2">
        <v>8</v>
      </c>
      <c r="R4072" s="2">
        <v>1495</v>
      </c>
    </row>
    <row r="4073" spans="14:18" ht="15.75" thickBot="1" x14ac:dyDescent="0.3">
      <c r="N4073" s="25" t="s">
        <v>54</v>
      </c>
      <c r="O4073" s="14" t="s">
        <v>620</v>
      </c>
      <c r="P4073" s="15" t="s">
        <v>5024</v>
      </c>
      <c r="Q4073" s="2">
        <v>13</v>
      </c>
      <c r="R4073" s="2">
        <v>1674</v>
      </c>
    </row>
    <row r="4074" spans="14:18" ht="15.75" thickBot="1" x14ac:dyDescent="0.3">
      <c r="N4074" s="25" t="s">
        <v>54</v>
      </c>
      <c r="O4074" s="14" t="s">
        <v>620</v>
      </c>
      <c r="P4074" s="15" t="s">
        <v>5025</v>
      </c>
      <c r="Q4074" s="2">
        <v>2</v>
      </c>
      <c r="R4074" s="2">
        <v>1650</v>
      </c>
    </row>
    <row r="4075" spans="14:18" ht="15.75" thickBot="1" x14ac:dyDescent="0.3">
      <c r="N4075" s="25" t="s">
        <v>54</v>
      </c>
      <c r="O4075" s="14" t="s">
        <v>620</v>
      </c>
      <c r="P4075" s="15" t="s">
        <v>5026</v>
      </c>
      <c r="Q4075" s="2">
        <v>9</v>
      </c>
      <c r="R4075" s="2">
        <v>1578</v>
      </c>
    </row>
    <row r="4076" spans="14:18" ht="15.75" thickBot="1" x14ac:dyDescent="0.3">
      <c r="N4076" s="25" t="s">
        <v>54</v>
      </c>
      <c r="O4076" s="14" t="s">
        <v>620</v>
      </c>
      <c r="P4076" s="15" t="s">
        <v>5027</v>
      </c>
      <c r="Q4076" s="2">
        <v>9</v>
      </c>
      <c r="R4076" s="2">
        <v>4519</v>
      </c>
    </row>
    <row r="4077" spans="14:18" ht="15.75" thickBot="1" x14ac:dyDescent="0.3">
      <c r="N4077" s="25" t="s">
        <v>54</v>
      </c>
      <c r="O4077" s="14" t="s">
        <v>620</v>
      </c>
      <c r="P4077" s="15" t="s">
        <v>5028</v>
      </c>
      <c r="Q4077" s="2">
        <v>1</v>
      </c>
      <c r="R4077" s="2">
        <v>1613</v>
      </c>
    </row>
    <row r="4078" spans="14:18" ht="15.75" thickBot="1" x14ac:dyDescent="0.3">
      <c r="N4078" s="25" t="s">
        <v>54</v>
      </c>
      <c r="O4078" s="14" t="s">
        <v>620</v>
      </c>
      <c r="P4078" s="15" t="s">
        <v>5029</v>
      </c>
      <c r="Q4078" s="2">
        <v>5</v>
      </c>
      <c r="R4078" s="2">
        <v>6688</v>
      </c>
    </row>
    <row r="4079" spans="14:18" ht="15.75" thickBot="1" x14ac:dyDescent="0.3">
      <c r="N4079" s="25" t="s">
        <v>54</v>
      </c>
      <c r="O4079" s="14" t="s">
        <v>620</v>
      </c>
      <c r="P4079" s="15" t="s">
        <v>5030</v>
      </c>
      <c r="Q4079" s="2">
        <v>12</v>
      </c>
      <c r="R4079" s="2">
        <v>1562</v>
      </c>
    </row>
    <row r="4080" spans="14:18" ht="15.75" thickBot="1" x14ac:dyDescent="0.3">
      <c r="N4080" s="25" t="s">
        <v>54</v>
      </c>
      <c r="O4080" s="14" t="s">
        <v>620</v>
      </c>
      <c r="P4080" s="15" t="s">
        <v>5031</v>
      </c>
      <c r="Q4080" s="2">
        <v>14</v>
      </c>
      <c r="R4080" s="2">
        <v>1721</v>
      </c>
    </row>
    <row r="4081" spans="14:18" ht="15.75" thickBot="1" x14ac:dyDescent="0.3">
      <c r="N4081" s="25" t="s">
        <v>54</v>
      </c>
      <c r="O4081" s="14" t="s">
        <v>620</v>
      </c>
      <c r="P4081" s="15" t="s">
        <v>5032</v>
      </c>
      <c r="Q4081" s="2">
        <v>11</v>
      </c>
      <c r="R4081" s="2">
        <v>1619</v>
      </c>
    </row>
    <row r="4082" spans="14:18" ht="15.75" thickBot="1" x14ac:dyDescent="0.3">
      <c r="N4082" s="25" t="s">
        <v>54</v>
      </c>
      <c r="O4082" s="14" t="s">
        <v>620</v>
      </c>
      <c r="P4082" s="15" t="s">
        <v>5033</v>
      </c>
      <c r="Q4082" s="2">
        <v>10</v>
      </c>
      <c r="R4082" s="2">
        <v>1620</v>
      </c>
    </row>
    <row r="4083" spans="14:18" ht="15.75" thickBot="1" x14ac:dyDescent="0.3">
      <c r="N4083" s="25" t="s">
        <v>54</v>
      </c>
      <c r="O4083" s="14" t="s">
        <v>620</v>
      </c>
      <c r="P4083" s="15" t="s">
        <v>5034</v>
      </c>
      <c r="Q4083" s="2">
        <v>8</v>
      </c>
      <c r="R4083" s="2">
        <v>1431</v>
      </c>
    </row>
    <row r="4084" spans="14:18" ht="15.75" thickBot="1" x14ac:dyDescent="0.3">
      <c r="N4084" s="25" t="s">
        <v>54</v>
      </c>
      <c r="O4084" s="14" t="s">
        <v>620</v>
      </c>
      <c r="P4084" s="15" t="s">
        <v>5035</v>
      </c>
      <c r="Q4084" s="2">
        <v>8</v>
      </c>
      <c r="R4084" s="2">
        <v>1504</v>
      </c>
    </row>
    <row r="4085" spans="14:18" ht="15.75" thickBot="1" x14ac:dyDescent="0.3">
      <c r="N4085" s="25" t="s">
        <v>54</v>
      </c>
      <c r="O4085" s="14" t="s">
        <v>620</v>
      </c>
      <c r="P4085" s="15" t="s">
        <v>5036</v>
      </c>
      <c r="Q4085" s="2">
        <v>10</v>
      </c>
      <c r="R4085" s="2">
        <v>1550</v>
      </c>
    </row>
    <row r="4086" spans="14:18" ht="15.75" thickBot="1" x14ac:dyDescent="0.3">
      <c r="N4086" s="25" t="s">
        <v>54</v>
      </c>
      <c r="O4086" s="14" t="s">
        <v>620</v>
      </c>
      <c r="P4086" s="15" t="s">
        <v>5037</v>
      </c>
      <c r="Q4086" s="2">
        <v>11</v>
      </c>
      <c r="R4086" s="2">
        <v>1623</v>
      </c>
    </row>
    <row r="4087" spans="14:18" ht="15.75" thickBot="1" x14ac:dyDescent="0.3">
      <c r="N4087" s="25" t="s">
        <v>54</v>
      </c>
      <c r="O4087" s="14" t="s">
        <v>620</v>
      </c>
      <c r="P4087" s="15" t="s">
        <v>5038</v>
      </c>
      <c r="Q4087" s="2">
        <v>8</v>
      </c>
      <c r="R4087" s="2">
        <v>1624</v>
      </c>
    </row>
    <row r="4088" spans="14:18" ht="15.75" thickBot="1" x14ac:dyDescent="0.3">
      <c r="N4088" s="25" t="s">
        <v>54</v>
      </c>
      <c r="O4088" s="14" t="s">
        <v>620</v>
      </c>
      <c r="P4088" s="15" t="s">
        <v>5039</v>
      </c>
      <c r="Q4088" s="2">
        <v>1</v>
      </c>
      <c r="R4088" s="2">
        <v>1682</v>
      </c>
    </row>
    <row r="4089" spans="14:18" ht="15.75" thickBot="1" x14ac:dyDescent="0.3">
      <c r="N4089" s="25" t="s">
        <v>54</v>
      </c>
      <c r="O4089" s="14" t="s">
        <v>620</v>
      </c>
      <c r="P4089" s="15" t="s">
        <v>5040</v>
      </c>
      <c r="Q4089" s="2">
        <v>6</v>
      </c>
      <c r="R4089" s="2">
        <v>1625</v>
      </c>
    </row>
    <row r="4090" spans="14:18" ht="15.75" thickBot="1" x14ac:dyDescent="0.3">
      <c r="N4090" s="25" t="s">
        <v>54</v>
      </c>
      <c r="O4090" s="14" t="s">
        <v>620</v>
      </c>
      <c r="P4090" s="15" t="s">
        <v>5041</v>
      </c>
      <c r="Q4090" s="2">
        <v>13</v>
      </c>
      <c r="R4090" s="2">
        <v>1587</v>
      </c>
    </row>
    <row r="4091" spans="14:18" ht="15.75" thickBot="1" x14ac:dyDescent="0.3">
      <c r="N4091" s="25" t="s">
        <v>54</v>
      </c>
      <c r="O4091" s="14" t="s">
        <v>620</v>
      </c>
      <c r="P4091" s="15" t="s">
        <v>5042</v>
      </c>
      <c r="Q4091" s="2">
        <v>8</v>
      </c>
      <c r="R4091" s="2">
        <v>1704</v>
      </c>
    </row>
    <row r="4092" spans="14:18" ht="15.75" thickBot="1" x14ac:dyDescent="0.3">
      <c r="N4092" s="25" t="s">
        <v>54</v>
      </c>
      <c r="O4092" s="14" t="s">
        <v>620</v>
      </c>
      <c r="P4092" s="15" t="s">
        <v>5043</v>
      </c>
      <c r="Q4092" s="2">
        <v>12</v>
      </c>
      <c r="R4092" s="2">
        <v>1705</v>
      </c>
    </row>
    <row r="4093" spans="14:18" ht="15.75" thickBot="1" x14ac:dyDescent="0.3">
      <c r="N4093" s="25" t="s">
        <v>54</v>
      </c>
      <c r="O4093" s="14" t="s">
        <v>620</v>
      </c>
      <c r="P4093" s="15" t="s">
        <v>5044</v>
      </c>
      <c r="Q4093" s="2">
        <v>4</v>
      </c>
      <c r="R4093" s="2">
        <v>1628</v>
      </c>
    </row>
    <row r="4094" spans="14:18" ht="15.75" thickBot="1" x14ac:dyDescent="0.3">
      <c r="N4094" s="25" t="s">
        <v>54</v>
      </c>
      <c r="O4094" s="14" t="s">
        <v>620</v>
      </c>
      <c r="P4094" s="15" t="s">
        <v>5045</v>
      </c>
      <c r="Q4094" s="2">
        <v>2</v>
      </c>
      <c r="R4094" s="2">
        <v>1627</v>
      </c>
    </row>
    <row r="4095" spans="14:18" ht="15.75" thickBot="1" x14ac:dyDescent="0.3">
      <c r="N4095" s="25" t="s">
        <v>54</v>
      </c>
      <c r="O4095" s="14" t="s">
        <v>620</v>
      </c>
      <c r="P4095" s="15" t="s">
        <v>5046</v>
      </c>
      <c r="Q4095" s="2">
        <v>10</v>
      </c>
      <c r="R4095" s="2">
        <v>5566</v>
      </c>
    </row>
    <row r="4096" spans="14:18" ht="15.75" thickBot="1" x14ac:dyDescent="0.3">
      <c r="N4096" s="25" t="s">
        <v>54</v>
      </c>
      <c r="O4096" s="14" t="s">
        <v>620</v>
      </c>
      <c r="P4096" s="15" t="s">
        <v>5047</v>
      </c>
      <c r="Q4096" s="2">
        <v>11</v>
      </c>
      <c r="R4096" s="2">
        <v>1713</v>
      </c>
    </row>
    <row r="4097" spans="14:18" ht="15.75" thickBot="1" x14ac:dyDescent="0.3">
      <c r="N4097" s="25" t="s">
        <v>54</v>
      </c>
      <c r="O4097" s="14" t="s">
        <v>620</v>
      </c>
      <c r="P4097" s="15" t="s">
        <v>5048</v>
      </c>
      <c r="Q4097" s="2">
        <v>14</v>
      </c>
      <c r="R4097" s="2">
        <v>1630</v>
      </c>
    </row>
    <row r="4098" spans="14:18" ht="15.75" thickBot="1" x14ac:dyDescent="0.3">
      <c r="N4098" s="25" t="s">
        <v>54</v>
      </c>
      <c r="O4098" s="14" t="s">
        <v>620</v>
      </c>
      <c r="P4098" s="15" t="s">
        <v>5049</v>
      </c>
      <c r="Q4098" s="2">
        <v>9</v>
      </c>
      <c r="R4098" s="2">
        <v>6297</v>
      </c>
    </row>
    <row r="4099" spans="14:18" ht="15.75" thickBot="1" x14ac:dyDescent="0.3">
      <c r="N4099" s="25" t="s">
        <v>54</v>
      </c>
      <c r="O4099" s="14" t="s">
        <v>620</v>
      </c>
      <c r="P4099" s="15" t="s">
        <v>5050</v>
      </c>
      <c r="Q4099" s="2">
        <v>7</v>
      </c>
      <c r="R4099" s="2">
        <v>1629</v>
      </c>
    </row>
    <row r="4100" spans="14:18" ht="15.75" thickBot="1" x14ac:dyDescent="0.3">
      <c r="N4100" s="25" t="s">
        <v>54</v>
      </c>
      <c r="O4100" s="14" t="s">
        <v>620</v>
      </c>
      <c r="P4100" s="15" t="s">
        <v>5051</v>
      </c>
      <c r="Q4100" s="2">
        <v>8</v>
      </c>
      <c r="R4100" s="2">
        <v>1720</v>
      </c>
    </row>
    <row r="4101" spans="14:18" ht="15.75" thickBot="1" x14ac:dyDescent="0.3">
      <c r="N4101" s="25" t="s">
        <v>54</v>
      </c>
      <c r="O4101" s="14" t="s">
        <v>620</v>
      </c>
      <c r="P4101" s="15" t="s">
        <v>5052</v>
      </c>
      <c r="Q4101" s="2">
        <v>10</v>
      </c>
      <c r="R4101" s="2">
        <v>1430</v>
      </c>
    </row>
    <row r="4102" spans="14:18" ht="15.75" thickBot="1" x14ac:dyDescent="0.3">
      <c r="N4102" s="25" t="s">
        <v>54</v>
      </c>
      <c r="O4102" s="14" t="s">
        <v>620</v>
      </c>
      <c r="P4102" s="15" t="s">
        <v>5053</v>
      </c>
      <c r="Q4102" s="2">
        <v>2</v>
      </c>
      <c r="R4102" s="2">
        <v>1632</v>
      </c>
    </row>
    <row r="4103" spans="14:18" ht="15.75" thickBot="1" x14ac:dyDescent="0.3">
      <c r="N4103" s="25" t="s">
        <v>54</v>
      </c>
      <c r="O4103" s="14" t="s">
        <v>620</v>
      </c>
      <c r="P4103" s="15" t="s">
        <v>5054</v>
      </c>
      <c r="Q4103" s="2">
        <v>13</v>
      </c>
      <c r="R4103" s="2">
        <v>1573</v>
      </c>
    </row>
    <row r="4104" spans="14:18" ht="15.75" thickBot="1" x14ac:dyDescent="0.3">
      <c r="N4104" s="25" t="s">
        <v>54</v>
      </c>
      <c r="O4104" s="14" t="s">
        <v>620</v>
      </c>
      <c r="P4104" s="15" t="s">
        <v>5055</v>
      </c>
      <c r="Q4104" s="2">
        <v>10</v>
      </c>
      <c r="R4104" s="2">
        <v>1481</v>
      </c>
    </row>
    <row r="4105" spans="14:18" ht="15.75" thickBot="1" x14ac:dyDescent="0.3">
      <c r="N4105" s="25" t="s">
        <v>54</v>
      </c>
      <c r="O4105" s="14" t="s">
        <v>620</v>
      </c>
      <c r="P4105" s="15" t="s">
        <v>5056</v>
      </c>
      <c r="Q4105" s="2">
        <v>9</v>
      </c>
      <c r="R4105" s="2">
        <v>6558</v>
      </c>
    </row>
    <row r="4106" spans="14:18" ht="15.75" thickBot="1" x14ac:dyDescent="0.3">
      <c r="N4106" s="25" t="s">
        <v>54</v>
      </c>
      <c r="O4106" s="14" t="s">
        <v>620</v>
      </c>
      <c r="P4106" s="15" t="s">
        <v>5057</v>
      </c>
      <c r="Q4106" s="2">
        <v>12</v>
      </c>
      <c r="R4106" s="2">
        <v>1700</v>
      </c>
    </row>
    <row r="4107" spans="14:18" ht="15.75" thickBot="1" x14ac:dyDescent="0.3">
      <c r="N4107" s="25" t="s">
        <v>54</v>
      </c>
      <c r="O4107" s="14" t="s">
        <v>620</v>
      </c>
      <c r="P4107" s="15" t="s">
        <v>5058</v>
      </c>
      <c r="Q4107" s="2">
        <v>10</v>
      </c>
      <c r="R4107" s="2">
        <v>1633</v>
      </c>
    </row>
    <row r="4108" spans="14:18" ht="15.75" thickBot="1" x14ac:dyDescent="0.3">
      <c r="N4108" s="25" t="s">
        <v>54</v>
      </c>
      <c r="O4108" s="14" t="s">
        <v>620</v>
      </c>
      <c r="P4108" s="15" t="s">
        <v>5059</v>
      </c>
      <c r="Q4108" s="2">
        <v>6</v>
      </c>
      <c r="R4108" s="2">
        <v>1661</v>
      </c>
    </row>
    <row r="4109" spans="14:18" ht="15.75" thickBot="1" x14ac:dyDescent="0.3">
      <c r="N4109" s="25" t="s">
        <v>54</v>
      </c>
      <c r="O4109" s="14" t="s">
        <v>620</v>
      </c>
      <c r="P4109" s="15" t="s">
        <v>5060</v>
      </c>
      <c r="Q4109" s="2">
        <v>4</v>
      </c>
      <c r="R4109" s="2">
        <v>1709</v>
      </c>
    </row>
    <row r="4110" spans="14:18" ht="15.75" thickBot="1" x14ac:dyDescent="0.3">
      <c r="N4110" s="25" t="s">
        <v>54</v>
      </c>
      <c r="O4110" s="14" t="s">
        <v>620</v>
      </c>
      <c r="P4110" s="15" t="s">
        <v>5061</v>
      </c>
      <c r="Q4110" s="2">
        <v>6</v>
      </c>
      <c r="R4110" s="2">
        <v>1634</v>
      </c>
    </row>
    <row r="4111" spans="14:18" ht="15.75" thickBot="1" x14ac:dyDescent="0.3">
      <c r="N4111" s="25" t="s">
        <v>54</v>
      </c>
      <c r="O4111" s="14" t="s">
        <v>620</v>
      </c>
      <c r="P4111" s="15" t="s">
        <v>5062</v>
      </c>
      <c r="Q4111" s="2">
        <v>2</v>
      </c>
      <c r="R4111" s="2">
        <v>1635</v>
      </c>
    </row>
    <row r="4112" spans="14:18" ht="15.75" thickBot="1" x14ac:dyDescent="0.3">
      <c r="N4112" s="25" t="s">
        <v>54</v>
      </c>
      <c r="O4112" s="14" t="s">
        <v>620</v>
      </c>
      <c r="P4112" s="15" t="s">
        <v>5063</v>
      </c>
      <c r="Q4112" s="2">
        <v>10</v>
      </c>
      <c r="R4112" s="2">
        <v>1506</v>
      </c>
    </row>
    <row r="4113" spans="14:18" ht="15.75" thickBot="1" x14ac:dyDescent="0.3">
      <c r="N4113" s="25" t="s">
        <v>54</v>
      </c>
      <c r="O4113" s="14" t="s">
        <v>620</v>
      </c>
      <c r="P4113" s="15" t="s">
        <v>5064</v>
      </c>
      <c r="Q4113" s="2">
        <v>14</v>
      </c>
      <c r="R4113" s="2">
        <v>1515</v>
      </c>
    </row>
    <row r="4114" spans="14:18" ht="15.75" thickBot="1" x14ac:dyDescent="0.3">
      <c r="N4114" s="25" t="s">
        <v>54</v>
      </c>
      <c r="O4114" s="14" t="s">
        <v>620</v>
      </c>
      <c r="P4114" s="15" t="s">
        <v>5065</v>
      </c>
      <c r="Q4114" s="2">
        <v>14</v>
      </c>
      <c r="R4114" s="2">
        <v>1636</v>
      </c>
    </row>
    <row r="4115" spans="14:18" ht="15.75" thickBot="1" x14ac:dyDescent="0.3">
      <c r="N4115" s="25" t="s">
        <v>54</v>
      </c>
      <c r="O4115" s="14" t="s">
        <v>620</v>
      </c>
      <c r="P4115" s="15" t="s">
        <v>5066</v>
      </c>
      <c r="Q4115" s="2">
        <v>11</v>
      </c>
      <c r="R4115" s="2">
        <v>1637</v>
      </c>
    </row>
    <row r="4116" spans="14:18" ht="15.75" thickBot="1" x14ac:dyDescent="0.3">
      <c r="N4116" s="25" t="s">
        <v>54</v>
      </c>
      <c r="O4116" s="14" t="s">
        <v>620</v>
      </c>
      <c r="P4116" s="15" t="s">
        <v>5067</v>
      </c>
      <c r="Q4116" s="2">
        <v>3</v>
      </c>
      <c r="R4116" s="2">
        <v>1396</v>
      </c>
    </row>
    <row r="4117" spans="14:18" ht="15.75" thickBot="1" x14ac:dyDescent="0.3">
      <c r="N4117" s="25" t="s">
        <v>54</v>
      </c>
      <c r="O4117" s="14" t="s">
        <v>620</v>
      </c>
      <c r="P4117" s="15" t="s">
        <v>5068</v>
      </c>
      <c r="Q4117" s="2">
        <v>2</v>
      </c>
      <c r="R4117" s="2">
        <v>1657</v>
      </c>
    </row>
    <row r="4118" spans="14:18" ht="15.75" thickBot="1" x14ac:dyDescent="0.3">
      <c r="N4118" s="25" t="s">
        <v>54</v>
      </c>
      <c r="O4118" s="14" t="s">
        <v>620</v>
      </c>
      <c r="P4118" s="15" t="s">
        <v>5069</v>
      </c>
      <c r="Q4118" s="2">
        <v>12</v>
      </c>
      <c r="R4118" s="2">
        <v>1638</v>
      </c>
    </row>
    <row r="4119" spans="14:18" ht="15.75" thickBot="1" x14ac:dyDescent="0.3">
      <c r="N4119" s="25" t="s">
        <v>54</v>
      </c>
      <c r="O4119" s="14" t="s">
        <v>620</v>
      </c>
      <c r="P4119" s="15" t="s">
        <v>5070</v>
      </c>
      <c r="Q4119" s="2">
        <v>7</v>
      </c>
      <c r="R4119" s="2">
        <v>1694</v>
      </c>
    </row>
    <row r="4120" spans="14:18" ht="15.75" thickBot="1" x14ac:dyDescent="0.3">
      <c r="N4120" s="25" t="s">
        <v>54</v>
      </c>
      <c r="O4120" s="14" t="s">
        <v>620</v>
      </c>
      <c r="P4120" s="15" t="s">
        <v>5071</v>
      </c>
      <c r="Q4120" s="2">
        <v>14</v>
      </c>
      <c r="R4120" s="2">
        <v>1639</v>
      </c>
    </row>
    <row r="4121" spans="14:18" ht="15.75" thickBot="1" x14ac:dyDescent="0.3">
      <c r="N4121" s="25" t="s">
        <v>54</v>
      </c>
      <c r="O4121" s="14" t="s">
        <v>620</v>
      </c>
      <c r="P4121" s="15" t="s">
        <v>5072</v>
      </c>
      <c r="Q4121" s="2">
        <v>8</v>
      </c>
      <c r="R4121" s="2">
        <v>1408</v>
      </c>
    </row>
    <row r="4122" spans="14:18" ht="15.75" thickBot="1" x14ac:dyDescent="0.3">
      <c r="N4122" s="25" t="s">
        <v>54</v>
      </c>
      <c r="O4122" s="14" t="s">
        <v>620</v>
      </c>
      <c r="P4122" s="15" t="s">
        <v>5073</v>
      </c>
      <c r="Q4122" s="2">
        <v>1</v>
      </c>
      <c r="R4122" s="2">
        <v>5862</v>
      </c>
    </row>
    <row r="4123" spans="14:18" ht="15.75" thickBot="1" x14ac:dyDescent="0.3">
      <c r="N4123" s="25" t="s">
        <v>54</v>
      </c>
      <c r="O4123" s="14" t="s">
        <v>620</v>
      </c>
      <c r="P4123" s="15" t="s">
        <v>5074</v>
      </c>
      <c r="Q4123" s="2">
        <v>2</v>
      </c>
      <c r="R4123" s="2">
        <v>1642</v>
      </c>
    </row>
    <row r="4124" spans="14:18" ht="15.75" thickBot="1" x14ac:dyDescent="0.3">
      <c r="N4124" s="25" t="s">
        <v>54</v>
      </c>
      <c r="O4124" s="14" t="s">
        <v>620</v>
      </c>
      <c r="P4124" s="15" t="s">
        <v>5075</v>
      </c>
      <c r="Q4124" s="2">
        <v>11</v>
      </c>
      <c r="R4124" s="2">
        <v>1641</v>
      </c>
    </row>
    <row r="4125" spans="14:18" ht="15.75" thickBot="1" x14ac:dyDescent="0.3">
      <c r="N4125" s="25" t="s">
        <v>54</v>
      </c>
      <c r="O4125" s="14" t="s">
        <v>620</v>
      </c>
      <c r="P4125" s="15" t="s">
        <v>5076</v>
      </c>
      <c r="Q4125" s="2">
        <v>7</v>
      </c>
      <c r="R4125" s="2">
        <v>1612</v>
      </c>
    </row>
    <row r="4126" spans="14:18" ht="15.75" thickBot="1" x14ac:dyDescent="0.3">
      <c r="N4126" s="25" t="s">
        <v>54</v>
      </c>
      <c r="O4126" s="14" t="s">
        <v>620</v>
      </c>
      <c r="P4126" s="15" t="s">
        <v>5077</v>
      </c>
      <c r="Q4126" s="2">
        <v>2</v>
      </c>
      <c r="R4126" s="2">
        <v>1618</v>
      </c>
    </row>
    <row r="4127" spans="14:18" ht="15.75" thickBot="1" x14ac:dyDescent="0.3">
      <c r="N4127" s="25" t="s">
        <v>54</v>
      </c>
      <c r="O4127" s="14" t="s">
        <v>620</v>
      </c>
      <c r="P4127" s="15" t="s">
        <v>5078</v>
      </c>
      <c r="Q4127" s="2">
        <v>7</v>
      </c>
      <c r="R4127" s="2">
        <v>1644</v>
      </c>
    </row>
    <row r="4128" spans="14:18" ht="15.75" thickBot="1" x14ac:dyDescent="0.3">
      <c r="N4128" s="25" t="s">
        <v>54</v>
      </c>
      <c r="O4128" s="14" t="s">
        <v>620</v>
      </c>
      <c r="P4128" s="15" t="s">
        <v>5079</v>
      </c>
      <c r="Q4128" s="2">
        <v>14</v>
      </c>
      <c r="R4128" s="2">
        <v>1605</v>
      </c>
    </row>
    <row r="4129" spans="14:18" ht="15.75" thickBot="1" x14ac:dyDescent="0.3">
      <c r="N4129" s="25" t="s">
        <v>54</v>
      </c>
      <c r="O4129" s="14" t="s">
        <v>620</v>
      </c>
      <c r="P4129" s="15" t="s">
        <v>5080</v>
      </c>
      <c r="Q4129" s="2">
        <v>2</v>
      </c>
      <c r="R4129" s="2">
        <v>1645</v>
      </c>
    </row>
    <row r="4130" spans="14:18" ht="15.75" thickBot="1" x14ac:dyDescent="0.3">
      <c r="N4130" s="25" t="s">
        <v>54</v>
      </c>
      <c r="O4130" s="14" t="s">
        <v>620</v>
      </c>
      <c r="P4130" s="15" t="s">
        <v>5081</v>
      </c>
      <c r="Q4130" s="2">
        <v>10</v>
      </c>
      <c r="R4130" s="2">
        <v>1681</v>
      </c>
    </row>
    <row r="4131" spans="14:18" ht="15.75" thickBot="1" x14ac:dyDescent="0.3">
      <c r="N4131" s="25" t="s">
        <v>54</v>
      </c>
      <c r="O4131" s="14" t="s">
        <v>620</v>
      </c>
      <c r="P4131" s="15" t="s">
        <v>5082</v>
      </c>
      <c r="Q4131" s="2">
        <v>1</v>
      </c>
      <c r="R4131" s="2">
        <v>1660</v>
      </c>
    </row>
    <row r="4132" spans="14:18" ht="15.75" thickBot="1" x14ac:dyDescent="0.3">
      <c r="N4132" s="25" t="s">
        <v>54</v>
      </c>
      <c r="O4132" s="14" t="s">
        <v>620</v>
      </c>
      <c r="P4132" s="15" t="s">
        <v>5083</v>
      </c>
      <c r="Q4132" s="2">
        <v>3</v>
      </c>
      <c r="R4132" s="2">
        <v>1647</v>
      </c>
    </row>
    <row r="4133" spans="14:18" ht="15.75" thickBot="1" x14ac:dyDescent="0.3">
      <c r="N4133" s="25" t="s">
        <v>54</v>
      </c>
      <c r="O4133" s="14" t="s">
        <v>620</v>
      </c>
      <c r="P4133" s="15" t="s">
        <v>5084</v>
      </c>
      <c r="Q4133" s="2">
        <v>14</v>
      </c>
      <c r="R4133" s="2">
        <v>1648</v>
      </c>
    </row>
    <row r="4134" spans="14:18" ht="15.75" thickBot="1" x14ac:dyDescent="0.3">
      <c r="N4134" s="25" t="s">
        <v>54</v>
      </c>
      <c r="O4134" s="14" t="s">
        <v>620</v>
      </c>
      <c r="P4134" s="15" t="s">
        <v>5085</v>
      </c>
      <c r="Q4134" s="2">
        <v>12</v>
      </c>
      <c r="R4134" s="2">
        <v>1458</v>
      </c>
    </row>
    <row r="4135" spans="14:18" ht="15.75" thickBot="1" x14ac:dyDescent="0.3">
      <c r="N4135" s="25" t="s">
        <v>54</v>
      </c>
      <c r="O4135" s="14" t="s">
        <v>620</v>
      </c>
      <c r="P4135" s="15" t="s">
        <v>5086</v>
      </c>
      <c r="Q4135" s="2">
        <v>6</v>
      </c>
      <c r="R4135" s="2">
        <v>1394</v>
      </c>
    </row>
    <row r="4136" spans="14:18" ht="15.75" thickBot="1" x14ac:dyDescent="0.3">
      <c r="N4136" s="25" t="s">
        <v>54</v>
      </c>
      <c r="O4136" s="14" t="s">
        <v>620</v>
      </c>
      <c r="P4136" s="15" t="s">
        <v>5087</v>
      </c>
      <c r="Q4136" s="2">
        <v>7</v>
      </c>
      <c r="R4136" s="2">
        <v>1649</v>
      </c>
    </row>
    <row r="4137" spans="14:18" ht="15.75" thickBot="1" x14ac:dyDescent="0.3">
      <c r="N4137" s="25" t="s">
        <v>54</v>
      </c>
      <c r="O4137" s="14" t="s">
        <v>620</v>
      </c>
      <c r="P4137" s="15" t="s">
        <v>5088</v>
      </c>
      <c r="Q4137" s="2">
        <v>10</v>
      </c>
      <c r="R4137" s="2">
        <v>1403</v>
      </c>
    </row>
    <row r="4138" spans="14:18" ht="15.75" thickBot="1" x14ac:dyDescent="0.3">
      <c r="N4138" s="25" t="s">
        <v>54</v>
      </c>
      <c r="O4138" s="14" t="s">
        <v>620</v>
      </c>
      <c r="P4138" s="15" t="s">
        <v>5089</v>
      </c>
      <c r="Q4138" s="2">
        <v>8</v>
      </c>
      <c r="R4138" s="2">
        <v>1418</v>
      </c>
    </row>
    <row r="4139" spans="14:18" ht="15.75" thickBot="1" x14ac:dyDescent="0.3">
      <c r="N4139" s="25" t="s">
        <v>54</v>
      </c>
      <c r="O4139" s="14" t="s">
        <v>620</v>
      </c>
      <c r="P4139" s="15" t="s">
        <v>5090</v>
      </c>
      <c r="Q4139" s="2">
        <v>11</v>
      </c>
      <c r="R4139" s="2">
        <v>1651</v>
      </c>
    </row>
    <row r="4140" spans="14:18" ht="15.75" thickBot="1" x14ac:dyDescent="0.3">
      <c r="N4140" s="25" t="s">
        <v>54</v>
      </c>
      <c r="O4140" s="14" t="s">
        <v>620</v>
      </c>
      <c r="P4140" s="15" t="s">
        <v>5091</v>
      </c>
      <c r="Q4140" s="2">
        <v>9</v>
      </c>
      <c r="R4140" s="2">
        <v>1455</v>
      </c>
    </row>
    <row r="4141" spans="14:18" ht="15.75" thickBot="1" x14ac:dyDescent="0.3">
      <c r="N4141" s="25" t="s">
        <v>54</v>
      </c>
      <c r="O4141" s="14" t="s">
        <v>620</v>
      </c>
      <c r="P4141" s="15" t="s">
        <v>5092</v>
      </c>
      <c r="Q4141" s="2">
        <v>4</v>
      </c>
      <c r="R4141" s="2">
        <v>1652</v>
      </c>
    </row>
    <row r="4142" spans="14:18" ht="15.75" thickBot="1" x14ac:dyDescent="0.3">
      <c r="N4142" s="25" t="s">
        <v>54</v>
      </c>
      <c r="O4142" s="14" t="s">
        <v>620</v>
      </c>
      <c r="P4142" s="15" t="s">
        <v>5093</v>
      </c>
      <c r="Q4142" s="2">
        <v>1</v>
      </c>
      <c r="R4142" s="2">
        <v>1662</v>
      </c>
    </row>
    <row r="4143" spans="14:18" ht="15.75" thickBot="1" x14ac:dyDescent="0.3">
      <c r="N4143" s="25" t="s">
        <v>54</v>
      </c>
      <c r="O4143" s="14" t="s">
        <v>620</v>
      </c>
      <c r="P4143" s="15" t="s">
        <v>5094</v>
      </c>
      <c r="Q4143" s="2">
        <v>6</v>
      </c>
      <c r="R4143" s="2">
        <v>1456</v>
      </c>
    </row>
    <row r="4144" spans="14:18" ht="15.75" thickBot="1" x14ac:dyDescent="0.3">
      <c r="N4144" s="25" t="s">
        <v>54</v>
      </c>
      <c r="O4144" s="14" t="s">
        <v>620</v>
      </c>
      <c r="P4144" s="15" t="s">
        <v>5095</v>
      </c>
      <c r="Q4144" s="2">
        <v>5</v>
      </c>
      <c r="R4144" s="2">
        <v>1424</v>
      </c>
    </row>
    <row r="4145" spans="14:18" ht="15.75" thickBot="1" x14ac:dyDescent="0.3">
      <c r="N4145" s="25" t="s">
        <v>54</v>
      </c>
      <c r="O4145" s="14" t="s">
        <v>620</v>
      </c>
      <c r="P4145" s="15" t="s">
        <v>5096</v>
      </c>
      <c r="Q4145" s="2">
        <v>8</v>
      </c>
      <c r="R4145" s="2">
        <v>6664</v>
      </c>
    </row>
    <row r="4146" spans="14:18" ht="15.75" thickBot="1" x14ac:dyDescent="0.3">
      <c r="N4146" s="25" t="s">
        <v>54</v>
      </c>
      <c r="O4146" s="14" t="s">
        <v>620</v>
      </c>
      <c r="P4146" s="15" t="s">
        <v>5097</v>
      </c>
      <c r="Q4146" s="2">
        <v>11</v>
      </c>
      <c r="R4146" s="2">
        <v>1653</v>
      </c>
    </row>
    <row r="4147" spans="14:18" ht="15.75" thickBot="1" x14ac:dyDescent="0.3">
      <c r="N4147" s="25" t="s">
        <v>54</v>
      </c>
      <c r="O4147" s="14" t="s">
        <v>620</v>
      </c>
      <c r="P4147" s="15" t="s">
        <v>5098</v>
      </c>
      <c r="Q4147" s="2">
        <v>8</v>
      </c>
      <c r="R4147" s="2">
        <v>1723</v>
      </c>
    </row>
    <row r="4148" spans="14:18" ht="15.75" thickBot="1" x14ac:dyDescent="0.3">
      <c r="N4148" s="25" t="s">
        <v>54</v>
      </c>
      <c r="O4148" s="14" t="s">
        <v>620</v>
      </c>
      <c r="P4148" s="15" t="s">
        <v>5099</v>
      </c>
      <c r="Q4148" s="2">
        <v>10</v>
      </c>
      <c r="R4148" s="2">
        <v>1450</v>
      </c>
    </row>
    <row r="4149" spans="14:18" ht="15.75" thickBot="1" x14ac:dyDescent="0.3">
      <c r="N4149" s="25" t="s">
        <v>54</v>
      </c>
      <c r="O4149" s="14" t="s">
        <v>620</v>
      </c>
      <c r="P4149" s="15" t="s">
        <v>5100</v>
      </c>
      <c r="Q4149" s="2">
        <v>1</v>
      </c>
      <c r="R4149" s="2">
        <v>1663</v>
      </c>
    </row>
    <row r="4150" spans="14:18" ht="15.75" thickBot="1" x14ac:dyDescent="0.3">
      <c r="N4150" s="25" t="s">
        <v>54</v>
      </c>
      <c r="O4150" s="14" t="s">
        <v>620</v>
      </c>
      <c r="P4150" s="15" t="s">
        <v>5101</v>
      </c>
      <c r="Q4150" s="2">
        <v>2</v>
      </c>
      <c r="R4150" s="2">
        <v>1654</v>
      </c>
    </row>
    <row r="4151" spans="14:18" ht="15.75" thickBot="1" x14ac:dyDescent="0.3">
      <c r="N4151" s="25" t="s">
        <v>54</v>
      </c>
      <c r="O4151" s="14" t="s">
        <v>620</v>
      </c>
      <c r="P4151" s="15" t="s">
        <v>5102</v>
      </c>
      <c r="Q4151" s="2">
        <v>4</v>
      </c>
      <c r="R4151" s="2">
        <v>1665</v>
      </c>
    </row>
    <row r="4152" spans="14:18" ht="15.75" thickBot="1" x14ac:dyDescent="0.3">
      <c r="N4152" s="25" t="s">
        <v>54</v>
      </c>
      <c r="O4152" s="14" t="s">
        <v>620</v>
      </c>
      <c r="P4152" s="15" t="s">
        <v>5103</v>
      </c>
      <c r="Q4152" s="2">
        <v>8</v>
      </c>
      <c r="R4152" s="2">
        <v>1664</v>
      </c>
    </row>
    <row r="4153" spans="14:18" ht="15.75" thickBot="1" x14ac:dyDescent="0.3">
      <c r="N4153" s="25" t="s">
        <v>54</v>
      </c>
      <c r="O4153" s="14" t="s">
        <v>620</v>
      </c>
      <c r="P4153" s="15" t="s">
        <v>5104</v>
      </c>
      <c r="Q4153" s="2">
        <v>7</v>
      </c>
      <c r="R4153" s="2">
        <v>1655</v>
      </c>
    </row>
    <row r="4154" spans="14:18" ht="15.75" thickBot="1" x14ac:dyDescent="0.3">
      <c r="N4154" s="25" t="s">
        <v>54</v>
      </c>
      <c r="O4154" s="14" t="s">
        <v>620</v>
      </c>
      <c r="P4154" s="15" t="s">
        <v>5105</v>
      </c>
      <c r="Q4154" s="2">
        <v>7</v>
      </c>
      <c r="R4154" s="2">
        <v>1666</v>
      </c>
    </row>
    <row r="4155" spans="14:18" ht="15.75" thickBot="1" x14ac:dyDescent="0.3">
      <c r="N4155" s="25" t="s">
        <v>54</v>
      </c>
      <c r="O4155" s="14" t="s">
        <v>620</v>
      </c>
      <c r="P4155" s="15" t="s">
        <v>5106</v>
      </c>
      <c r="Q4155" s="2">
        <v>8</v>
      </c>
      <c r="R4155" s="2">
        <v>1678</v>
      </c>
    </row>
    <row r="4156" spans="14:18" ht="15.75" thickBot="1" x14ac:dyDescent="0.3">
      <c r="N4156" s="25" t="s">
        <v>54</v>
      </c>
      <c r="O4156" s="14" t="s">
        <v>620</v>
      </c>
      <c r="P4156" s="15" t="s">
        <v>5107</v>
      </c>
      <c r="Q4156" s="2">
        <v>6</v>
      </c>
      <c r="R4156" s="2">
        <v>1497</v>
      </c>
    </row>
    <row r="4157" spans="14:18" ht="15.75" thickBot="1" x14ac:dyDescent="0.3">
      <c r="N4157" s="25" t="s">
        <v>54</v>
      </c>
      <c r="O4157" s="14" t="s">
        <v>620</v>
      </c>
      <c r="P4157" s="15" t="s">
        <v>5108</v>
      </c>
      <c r="Q4157" s="2">
        <v>7</v>
      </c>
      <c r="R4157" s="2">
        <v>1718</v>
      </c>
    </row>
    <row r="4158" spans="14:18" ht="15.75" thickBot="1" x14ac:dyDescent="0.3">
      <c r="N4158" s="25" t="s">
        <v>54</v>
      </c>
      <c r="O4158" s="14" t="s">
        <v>620</v>
      </c>
      <c r="P4158" s="15" t="s">
        <v>5109</v>
      </c>
      <c r="Q4158" s="2">
        <v>11</v>
      </c>
      <c r="R4158" s="2">
        <v>1428</v>
      </c>
    </row>
    <row r="4159" spans="14:18" ht="15.75" thickBot="1" x14ac:dyDescent="0.3">
      <c r="N4159" s="25" t="s">
        <v>54</v>
      </c>
      <c r="O4159" s="14" t="s">
        <v>620</v>
      </c>
      <c r="P4159" s="15" t="s">
        <v>5110</v>
      </c>
      <c r="Q4159" s="2">
        <v>5</v>
      </c>
      <c r="R4159" s="2">
        <v>1407</v>
      </c>
    </row>
    <row r="4160" spans="14:18" ht="15.75" thickBot="1" x14ac:dyDescent="0.3">
      <c r="N4160" s="25" t="s">
        <v>54</v>
      </c>
      <c r="O4160" s="14" t="s">
        <v>620</v>
      </c>
      <c r="P4160" s="15" t="s">
        <v>5111</v>
      </c>
      <c r="Q4160" s="2">
        <v>6</v>
      </c>
      <c r="R4160" s="2">
        <v>1675</v>
      </c>
    </row>
    <row r="4161" spans="14:18" ht="15.75" thickBot="1" x14ac:dyDescent="0.3">
      <c r="N4161" s="25" t="s">
        <v>54</v>
      </c>
      <c r="O4161" s="14" t="s">
        <v>620</v>
      </c>
      <c r="P4161" s="15" t="s">
        <v>5112</v>
      </c>
      <c r="Q4161" s="2">
        <v>8</v>
      </c>
      <c r="R4161" s="2">
        <v>1387</v>
      </c>
    </row>
    <row r="4162" spans="14:18" ht="15.75" thickBot="1" x14ac:dyDescent="0.3">
      <c r="N4162" s="25" t="s">
        <v>54</v>
      </c>
      <c r="O4162" s="14" t="s">
        <v>620</v>
      </c>
      <c r="P4162" s="15" t="s">
        <v>5113</v>
      </c>
      <c r="Q4162" s="2">
        <v>6</v>
      </c>
      <c r="R4162" s="2">
        <v>1537</v>
      </c>
    </row>
    <row r="4163" spans="14:18" ht="15.75" thickBot="1" x14ac:dyDescent="0.3">
      <c r="N4163" s="25" t="s">
        <v>54</v>
      </c>
      <c r="O4163" s="14" t="s">
        <v>620</v>
      </c>
      <c r="P4163" s="15" t="s">
        <v>5114</v>
      </c>
      <c r="Q4163" s="2">
        <v>4</v>
      </c>
      <c r="R4163" s="2">
        <v>1670</v>
      </c>
    </row>
    <row r="4164" spans="14:18" ht="15.75" thickBot="1" x14ac:dyDescent="0.3">
      <c r="N4164" s="25" t="s">
        <v>54</v>
      </c>
      <c r="O4164" s="14" t="s">
        <v>620</v>
      </c>
      <c r="P4164" s="15" t="s">
        <v>5115</v>
      </c>
      <c r="Q4164" s="2">
        <v>4</v>
      </c>
      <c r="R4164" s="2">
        <v>5691</v>
      </c>
    </row>
    <row r="4165" spans="14:18" ht="15.75" thickBot="1" x14ac:dyDescent="0.3">
      <c r="N4165" s="25" t="s">
        <v>54</v>
      </c>
      <c r="O4165" s="14" t="s">
        <v>620</v>
      </c>
      <c r="P4165" s="15" t="s">
        <v>5116</v>
      </c>
      <c r="Q4165" s="2">
        <v>4</v>
      </c>
      <c r="R4165" s="2">
        <v>1498</v>
      </c>
    </row>
    <row r="4166" spans="14:18" ht="15.75" thickBot="1" x14ac:dyDescent="0.3">
      <c r="N4166" s="25" t="s">
        <v>54</v>
      </c>
      <c r="O4166" s="14" t="s">
        <v>620</v>
      </c>
      <c r="P4166" s="15" t="s">
        <v>5117</v>
      </c>
      <c r="Q4166" s="2">
        <v>5</v>
      </c>
      <c r="R4166" s="2">
        <v>1426</v>
      </c>
    </row>
    <row r="4167" spans="14:18" ht="15.75" thickBot="1" x14ac:dyDescent="0.3">
      <c r="N4167" s="25" t="s">
        <v>54</v>
      </c>
      <c r="O4167" s="14" t="s">
        <v>620</v>
      </c>
      <c r="P4167" s="15" t="s">
        <v>5118</v>
      </c>
      <c r="Q4167" s="2">
        <v>6</v>
      </c>
      <c r="R4167" s="2">
        <v>5533</v>
      </c>
    </row>
    <row r="4168" spans="14:18" ht="15.75" thickBot="1" x14ac:dyDescent="0.3">
      <c r="N4168" s="25" t="s">
        <v>54</v>
      </c>
      <c r="O4168" s="14" t="s">
        <v>620</v>
      </c>
      <c r="P4168" s="15" t="s">
        <v>5119</v>
      </c>
      <c r="Q4168" s="2">
        <v>7</v>
      </c>
      <c r="R4168" s="2">
        <v>5532</v>
      </c>
    </row>
    <row r="4169" spans="14:18" ht="15.75" thickBot="1" x14ac:dyDescent="0.3">
      <c r="N4169" s="25" t="s">
        <v>54</v>
      </c>
      <c r="O4169" s="14" t="s">
        <v>620</v>
      </c>
      <c r="P4169" s="15" t="s">
        <v>5120</v>
      </c>
      <c r="Q4169" s="2">
        <v>7</v>
      </c>
      <c r="R4169" s="2">
        <v>6359</v>
      </c>
    </row>
    <row r="4170" spans="14:18" ht="15.75" thickBot="1" x14ac:dyDescent="0.3">
      <c r="N4170" s="25" t="s">
        <v>54</v>
      </c>
      <c r="O4170" s="14" t="s">
        <v>620</v>
      </c>
      <c r="P4170" s="15" t="s">
        <v>5121</v>
      </c>
      <c r="Q4170" s="2">
        <v>7</v>
      </c>
      <c r="R4170" s="2">
        <v>5151</v>
      </c>
    </row>
    <row r="4171" spans="14:18" ht="15.75" thickBot="1" x14ac:dyDescent="0.3">
      <c r="N4171" s="25" t="s">
        <v>54</v>
      </c>
      <c r="O4171" s="14" t="s">
        <v>620</v>
      </c>
      <c r="P4171" s="15" t="s">
        <v>5122</v>
      </c>
      <c r="Q4171" s="2">
        <v>12</v>
      </c>
      <c r="R4171" s="2">
        <v>5303</v>
      </c>
    </row>
    <row r="4172" spans="14:18" ht="15.75" thickBot="1" x14ac:dyDescent="0.3">
      <c r="N4172" s="25" t="s">
        <v>54</v>
      </c>
      <c r="O4172" s="14" t="s">
        <v>620</v>
      </c>
      <c r="P4172" s="15" t="s">
        <v>5123</v>
      </c>
      <c r="Q4172" s="2">
        <v>12</v>
      </c>
      <c r="R4172" s="2">
        <v>6294</v>
      </c>
    </row>
    <row r="4173" spans="14:18" ht="15.75" thickBot="1" x14ac:dyDescent="0.3">
      <c r="N4173" s="25" t="s">
        <v>54</v>
      </c>
      <c r="O4173" s="14" t="s">
        <v>620</v>
      </c>
      <c r="P4173" s="15" t="s">
        <v>5124</v>
      </c>
      <c r="Q4173" s="2">
        <v>9</v>
      </c>
      <c r="R4173" s="2">
        <v>5598</v>
      </c>
    </row>
    <row r="4174" spans="14:18" ht="15.75" thickBot="1" x14ac:dyDescent="0.3">
      <c r="N4174" s="25" t="s">
        <v>54</v>
      </c>
      <c r="O4174" s="14" t="s">
        <v>620</v>
      </c>
      <c r="P4174" s="15" t="s">
        <v>5125</v>
      </c>
      <c r="Q4174" s="2">
        <v>2</v>
      </c>
      <c r="R4174" s="2">
        <v>4042</v>
      </c>
    </row>
    <row r="4175" spans="14:18" ht="15.75" thickBot="1" x14ac:dyDescent="0.3">
      <c r="N4175" s="25" t="s">
        <v>54</v>
      </c>
      <c r="O4175" s="14" t="s">
        <v>620</v>
      </c>
      <c r="P4175" s="15" t="s">
        <v>5126</v>
      </c>
      <c r="Q4175" s="2">
        <v>2</v>
      </c>
      <c r="R4175" s="2">
        <v>5518</v>
      </c>
    </row>
    <row r="4176" spans="14:18" ht="15.75" thickBot="1" x14ac:dyDescent="0.3">
      <c r="N4176" s="25" t="s">
        <v>54</v>
      </c>
      <c r="O4176" s="14" t="s">
        <v>620</v>
      </c>
      <c r="P4176" s="15" t="s">
        <v>5127</v>
      </c>
      <c r="Q4176" s="2">
        <v>3</v>
      </c>
      <c r="R4176" s="2">
        <v>4045</v>
      </c>
    </row>
    <row r="4177" spans="14:18" ht="15.75" thickBot="1" x14ac:dyDescent="0.3">
      <c r="N4177" s="25" t="s">
        <v>54</v>
      </c>
      <c r="O4177" s="14" t="s">
        <v>620</v>
      </c>
      <c r="P4177" s="15" t="s">
        <v>5128</v>
      </c>
      <c r="Q4177" s="2">
        <v>3</v>
      </c>
      <c r="R4177" s="2">
        <v>4522</v>
      </c>
    </row>
    <row r="4178" spans="14:18" ht="15.75" thickBot="1" x14ac:dyDescent="0.3">
      <c r="N4178" s="25" t="s">
        <v>54</v>
      </c>
      <c r="O4178" s="14" t="s">
        <v>620</v>
      </c>
      <c r="P4178" s="15" t="s">
        <v>5129</v>
      </c>
      <c r="Q4178" s="2">
        <v>5</v>
      </c>
      <c r="R4178" s="2">
        <v>5577</v>
      </c>
    </row>
    <row r="4179" spans="14:18" ht="15.75" thickBot="1" x14ac:dyDescent="0.3">
      <c r="N4179" s="25" t="s">
        <v>54</v>
      </c>
      <c r="O4179" s="14" t="s">
        <v>620</v>
      </c>
      <c r="P4179" s="15" t="s">
        <v>5130</v>
      </c>
      <c r="Q4179" s="2">
        <v>3</v>
      </c>
      <c r="R4179" s="2">
        <v>5075</v>
      </c>
    </row>
    <row r="4180" spans="14:18" ht="15.75" thickBot="1" x14ac:dyDescent="0.3">
      <c r="N4180" s="25" t="s">
        <v>54</v>
      </c>
      <c r="O4180" s="14" t="s">
        <v>620</v>
      </c>
      <c r="P4180" s="15" t="s">
        <v>5131</v>
      </c>
      <c r="Q4180" s="2">
        <v>4</v>
      </c>
      <c r="R4180" s="2">
        <v>5076</v>
      </c>
    </row>
    <row r="4181" spans="14:18" ht="15.75" thickBot="1" x14ac:dyDescent="0.3">
      <c r="N4181" s="25" t="s">
        <v>54</v>
      </c>
      <c r="O4181" s="14" t="s">
        <v>620</v>
      </c>
      <c r="P4181" s="15" t="s">
        <v>5132</v>
      </c>
      <c r="Q4181" s="2">
        <v>1</v>
      </c>
      <c r="R4181" s="2">
        <v>5994</v>
      </c>
    </row>
    <row r="4182" spans="14:18" ht="15.75" thickBot="1" x14ac:dyDescent="0.3">
      <c r="N4182" s="25" t="s">
        <v>54</v>
      </c>
      <c r="O4182" s="14" t="s">
        <v>620</v>
      </c>
      <c r="P4182" s="15" t="s">
        <v>5133</v>
      </c>
      <c r="Q4182" s="2">
        <v>4</v>
      </c>
      <c r="R4182" s="2">
        <v>5817</v>
      </c>
    </row>
    <row r="4183" spans="14:18" ht="15.75" thickBot="1" x14ac:dyDescent="0.3">
      <c r="N4183" s="25" t="s">
        <v>54</v>
      </c>
      <c r="O4183" s="14" t="s">
        <v>620</v>
      </c>
      <c r="P4183" s="15" t="s">
        <v>5134</v>
      </c>
      <c r="Q4183" s="2">
        <v>5</v>
      </c>
      <c r="R4183" s="2">
        <v>5302</v>
      </c>
    </row>
    <row r="4184" spans="14:18" ht="15.75" thickBot="1" x14ac:dyDescent="0.3">
      <c r="N4184" s="25" t="s">
        <v>54</v>
      </c>
      <c r="O4184" s="14" t="s">
        <v>620</v>
      </c>
      <c r="P4184" s="15" t="s">
        <v>5135</v>
      </c>
      <c r="Q4184" s="2">
        <v>3</v>
      </c>
      <c r="R4184" s="2">
        <v>4046</v>
      </c>
    </row>
    <row r="4185" spans="14:18" ht="15.75" thickBot="1" x14ac:dyDescent="0.3">
      <c r="N4185" s="25" t="s">
        <v>54</v>
      </c>
      <c r="O4185" s="14" t="s">
        <v>620</v>
      </c>
      <c r="P4185" s="15" t="s">
        <v>5136</v>
      </c>
      <c r="Q4185" s="2">
        <v>11</v>
      </c>
      <c r="R4185" s="2">
        <v>5304</v>
      </c>
    </row>
    <row r="4186" spans="14:18" ht="15.75" thickBot="1" x14ac:dyDescent="0.3">
      <c r="N4186" s="25" t="s">
        <v>54</v>
      </c>
      <c r="O4186" s="14" t="s">
        <v>620</v>
      </c>
      <c r="P4186" s="15" t="s">
        <v>5137</v>
      </c>
      <c r="Q4186" s="2">
        <v>10</v>
      </c>
      <c r="R4186" s="2">
        <v>4043</v>
      </c>
    </row>
    <row r="4187" spans="14:18" ht="15.75" thickBot="1" x14ac:dyDescent="0.3">
      <c r="N4187" s="25" t="s">
        <v>54</v>
      </c>
      <c r="O4187" s="14" t="s">
        <v>620</v>
      </c>
      <c r="P4187" s="15" t="s">
        <v>5138</v>
      </c>
      <c r="Q4187" s="2">
        <v>13</v>
      </c>
      <c r="R4187" s="2">
        <v>5975</v>
      </c>
    </row>
    <row r="4188" spans="14:18" ht="15.75" thickBot="1" x14ac:dyDescent="0.3">
      <c r="N4188" s="25" t="s">
        <v>54</v>
      </c>
      <c r="O4188" s="14" t="s">
        <v>620</v>
      </c>
      <c r="P4188" s="15" t="s">
        <v>5139</v>
      </c>
      <c r="Q4188" s="2">
        <v>5</v>
      </c>
      <c r="R4188" s="2">
        <v>5665</v>
      </c>
    </row>
    <row r="4189" spans="14:18" ht="15.75" thickBot="1" x14ac:dyDescent="0.3">
      <c r="N4189" s="25" t="s">
        <v>54</v>
      </c>
      <c r="O4189" s="14" t="s">
        <v>620</v>
      </c>
      <c r="P4189" s="15" t="s">
        <v>5140</v>
      </c>
      <c r="Q4189" s="2">
        <v>5</v>
      </c>
      <c r="R4189" s="2">
        <v>5293</v>
      </c>
    </row>
    <row r="4190" spans="14:18" ht="15.75" thickBot="1" x14ac:dyDescent="0.3">
      <c r="N4190" s="25" t="s">
        <v>54</v>
      </c>
      <c r="O4190" s="14" t="s">
        <v>620</v>
      </c>
      <c r="P4190" s="15" t="s">
        <v>5141</v>
      </c>
      <c r="Q4190" s="2">
        <v>5</v>
      </c>
      <c r="R4190" s="2">
        <v>5666</v>
      </c>
    </row>
    <row r="4191" spans="14:18" ht="15.75" thickBot="1" x14ac:dyDescent="0.3">
      <c r="N4191" s="25" t="s">
        <v>54</v>
      </c>
      <c r="O4191" s="14" t="s">
        <v>620</v>
      </c>
      <c r="P4191" s="15" t="s">
        <v>5142</v>
      </c>
      <c r="Q4191" s="2">
        <v>6</v>
      </c>
      <c r="R4191" s="2">
        <v>5853</v>
      </c>
    </row>
    <row r="4192" spans="14:18" ht="15.75" thickBot="1" x14ac:dyDescent="0.3">
      <c r="N4192" s="25" t="s">
        <v>54</v>
      </c>
      <c r="O4192" s="14" t="s">
        <v>620</v>
      </c>
      <c r="P4192" s="15" t="s">
        <v>5143</v>
      </c>
      <c r="Q4192" s="2">
        <v>13</v>
      </c>
      <c r="R4192" s="2">
        <v>5146</v>
      </c>
    </row>
    <row r="4193" spans="14:18" ht="15.75" thickBot="1" x14ac:dyDescent="0.3">
      <c r="N4193" s="25" t="s">
        <v>54</v>
      </c>
      <c r="O4193" s="14" t="s">
        <v>620</v>
      </c>
      <c r="P4193" s="15" t="s">
        <v>5144</v>
      </c>
      <c r="Q4193" s="2">
        <v>11</v>
      </c>
      <c r="R4193" s="2">
        <v>5854</v>
      </c>
    </row>
    <row r="4194" spans="14:18" ht="15.75" thickBot="1" x14ac:dyDescent="0.3">
      <c r="N4194" s="25" t="s">
        <v>54</v>
      </c>
      <c r="O4194" s="14" t="s">
        <v>620</v>
      </c>
      <c r="P4194" s="15" t="s">
        <v>5145</v>
      </c>
      <c r="Q4194" s="2">
        <v>8</v>
      </c>
      <c r="R4194" s="2">
        <v>5667</v>
      </c>
    </row>
    <row r="4195" spans="14:18" ht="15.75" thickBot="1" x14ac:dyDescent="0.3">
      <c r="N4195" s="25" t="s">
        <v>54</v>
      </c>
      <c r="O4195" s="14" t="s">
        <v>620</v>
      </c>
      <c r="P4195" s="15" t="s">
        <v>5146</v>
      </c>
      <c r="Q4195" s="2">
        <v>13</v>
      </c>
      <c r="R4195" s="2">
        <v>5578</v>
      </c>
    </row>
    <row r="4196" spans="14:18" ht="15.75" thickBot="1" x14ac:dyDescent="0.3">
      <c r="N4196" s="25" t="s">
        <v>54</v>
      </c>
      <c r="O4196" s="14" t="s">
        <v>620</v>
      </c>
      <c r="P4196" s="15" t="s">
        <v>5147</v>
      </c>
      <c r="Q4196" s="2">
        <v>9</v>
      </c>
      <c r="R4196" s="2">
        <v>5860</v>
      </c>
    </row>
    <row r="4197" spans="14:18" ht="15.75" thickBot="1" x14ac:dyDescent="0.3">
      <c r="N4197" s="25" t="s">
        <v>54</v>
      </c>
      <c r="O4197" s="14" t="s">
        <v>620</v>
      </c>
      <c r="P4197" s="15" t="s">
        <v>5148</v>
      </c>
      <c r="Q4197" s="2">
        <v>7</v>
      </c>
      <c r="R4197" s="2">
        <v>6267</v>
      </c>
    </row>
    <row r="4198" spans="14:18" ht="15.75" thickBot="1" x14ac:dyDescent="0.3">
      <c r="N4198" s="25" t="s">
        <v>54</v>
      </c>
      <c r="O4198" s="14" t="s">
        <v>620</v>
      </c>
      <c r="P4198" s="15" t="s">
        <v>5149</v>
      </c>
      <c r="Q4198" s="2">
        <v>9</v>
      </c>
      <c r="R4198" s="2">
        <v>5149</v>
      </c>
    </row>
    <row r="4199" spans="14:18" ht="15.75" thickBot="1" x14ac:dyDescent="0.3">
      <c r="N4199" s="25" t="s">
        <v>54</v>
      </c>
      <c r="O4199" s="14" t="s">
        <v>620</v>
      </c>
      <c r="P4199" s="15" t="s">
        <v>5150</v>
      </c>
      <c r="Q4199" s="2">
        <v>12</v>
      </c>
      <c r="R4199" s="2">
        <v>5145</v>
      </c>
    </row>
    <row r="4200" spans="14:18" ht="15.75" thickBot="1" x14ac:dyDescent="0.3">
      <c r="N4200" s="25" t="s">
        <v>54</v>
      </c>
      <c r="O4200" s="14" t="s">
        <v>620</v>
      </c>
      <c r="P4200" s="15" t="s">
        <v>5151</v>
      </c>
      <c r="Q4200" s="2">
        <v>10</v>
      </c>
      <c r="R4200" s="2">
        <v>5142</v>
      </c>
    </row>
    <row r="4201" spans="14:18" ht="15.75" thickBot="1" x14ac:dyDescent="0.3">
      <c r="N4201" s="25" t="s">
        <v>54</v>
      </c>
      <c r="O4201" s="14" t="s">
        <v>620</v>
      </c>
      <c r="P4201" s="15" t="s">
        <v>5152</v>
      </c>
      <c r="Q4201" s="2">
        <v>13</v>
      </c>
      <c r="R4201" s="2">
        <v>5148</v>
      </c>
    </row>
    <row r="4202" spans="14:18" ht="15.75" thickBot="1" x14ac:dyDescent="0.3">
      <c r="N4202" s="25" t="s">
        <v>54</v>
      </c>
      <c r="O4202" s="14" t="s">
        <v>620</v>
      </c>
      <c r="P4202" s="15" t="s">
        <v>5153</v>
      </c>
      <c r="Q4202" s="2">
        <v>7</v>
      </c>
      <c r="R4202" s="2">
        <v>5150</v>
      </c>
    </row>
    <row r="4203" spans="14:18" ht="15.75" thickBot="1" x14ac:dyDescent="0.3">
      <c r="N4203" s="25" t="s">
        <v>54</v>
      </c>
      <c r="O4203" s="14" t="s">
        <v>620</v>
      </c>
      <c r="P4203" s="15" t="s">
        <v>5154</v>
      </c>
      <c r="Q4203" s="2">
        <v>1</v>
      </c>
      <c r="R4203" s="2">
        <v>4044</v>
      </c>
    </row>
    <row r="4204" spans="14:18" ht="15.75" thickBot="1" x14ac:dyDescent="0.3">
      <c r="N4204" s="25" t="s">
        <v>54</v>
      </c>
      <c r="O4204" s="14" t="s">
        <v>620</v>
      </c>
      <c r="P4204" s="15" t="s">
        <v>5155</v>
      </c>
      <c r="Q4204" s="2">
        <v>6</v>
      </c>
      <c r="R4204" s="2">
        <v>6244</v>
      </c>
    </row>
    <row r="4205" spans="14:18" ht="15.75" thickBot="1" x14ac:dyDescent="0.3">
      <c r="N4205" s="25" t="s">
        <v>54</v>
      </c>
      <c r="O4205" s="14" t="s">
        <v>620</v>
      </c>
      <c r="P4205" s="15" t="s">
        <v>5156</v>
      </c>
      <c r="Q4205" s="2">
        <v>14</v>
      </c>
      <c r="R4205" s="2">
        <v>4041</v>
      </c>
    </row>
    <row r="4206" spans="14:18" ht="15.75" thickBot="1" x14ac:dyDescent="0.3">
      <c r="N4206" s="25" t="s">
        <v>54</v>
      </c>
      <c r="O4206" s="14" t="s">
        <v>620</v>
      </c>
      <c r="P4206" s="15" t="s">
        <v>5157</v>
      </c>
      <c r="Q4206" s="2">
        <v>1</v>
      </c>
      <c r="R4206" s="2">
        <v>6606</v>
      </c>
    </row>
    <row r="4207" spans="14:18" ht="15.75" thickBot="1" x14ac:dyDescent="0.3">
      <c r="N4207" s="25" t="s">
        <v>54</v>
      </c>
      <c r="O4207" s="14" t="s">
        <v>620</v>
      </c>
      <c r="P4207" s="15" t="s">
        <v>5158</v>
      </c>
      <c r="Q4207" s="2">
        <v>1</v>
      </c>
      <c r="R4207" s="2">
        <v>6606</v>
      </c>
    </row>
    <row r="4208" spans="14:18" ht="15.75" thickBot="1" x14ac:dyDescent="0.3">
      <c r="N4208" s="25" t="s">
        <v>54</v>
      </c>
      <c r="O4208" s="14" t="s">
        <v>620</v>
      </c>
      <c r="P4208" s="15" t="s">
        <v>2539</v>
      </c>
      <c r="Q4208" s="2">
        <v>1</v>
      </c>
      <c r="R4208" s="2">
        <v>5678</v>
      </c>
    </row>
    <row r="4209" spans="14:18" ht="15.75" thickBot="1" x14ac:dyDescent="0.3">
      <c r="N4209" s="25" t="s">
        <v>54</v>
      </c>
      <c r="O4209" s="14" t="s">
        <v>620</v>
      </c>
      <c r="P4209" s="15" t="s">
        <v>1282</v>
      </c>
      <c r="Q4209" s="2">
        <v>1</v>
      </c>
      <c r="R4209" s="2">
        <v>5558</v>
      </c>
    </row>
    <row r="4210" spans="14:18" ht="15.75" thickBot="1" x14ac:dyDescent="0.3">
      <c r="N4210" s="25" t="s">
        <v>54</v>
      </c>
      <c r="O4210" s="14" t="s">
        <v>620</v>
      </c>
      <c r="P4210" s="15" t="s">
        <v>5159</v>
      </c>
      <c r="Q4210" s="2">
        <v>1</v>
      </c>
      <c r="R4210" s="2">
        <v>4534</v>
      </c>
    </row>
    <row r="4211" spans="14:18" ht="15.75" thickBot="1" x14ac:dyDescent="0.3">
      <c r="N4211" s="25" t="s">
        <v>54</v>
      </c>
      <c r="O4211" s="14" t="s">
        <v>620</v>
      </c>
      <c r="P4211" s="15" t="s">
        <v>5160</v>
      </c>
      <c r="Q4211" s="2">
        <v>8</v>
      </c>
      <c r="R4211" s="2">
        <v>5668</v>
      </c>
    </row>
    <row r="4212" spans="14:18" ht="15.75" thickBot="1" x14ac:dyDescent="0.3">
      <c r="N4212" s="25" t="s">
        <v>54</v>
      </c>
      <c r="O4212" s="14" t="s">
        <v>5161</v>
      </c>
      <c r="P4212" s="15" t="s">
        <v>5162</v>
      </c>
      <c r="Q4212" s="2">
        <v>1</v>
      </c>
      <c r="R4212" s="2">
        <v>6278</v>
      </c>
    </row>
    <row r="4213" spans="14:18" ht="15.75" thickBot="1" x14ac:dyDescent="0.3">
      <c r="N4213" s="25" t="s">
        <v>54</v>
      </c>
      <c r="O4213" s="14" t="s">
        <v>5161</v>
      </c>
      <c r="P4213" s="15" t="s">
        <v>5163</v>
      </c>
      <c r="Q4213" s="2">
        <v>6</v>
      </c>
      <c r="R4213" s="2">
        <v>6634</v>
      </c>
    </row>
    <row r="4214" spans="14:18" ht="15.75" thickBot="1" x14ac:dyDescent="0.3">
      <c r="N4214" s="25" t="s">
        <v>54</v>
      </c>
      <c r="O4214" s="14" t="s">
        <v>5161</v>
      </c>
      <c r="P4214" s="15" t="s">
        <v>5164</v>
      </c>
      <c r="Q4214" s="2">
        <v>5</v>
      </c>
      <c r="R4214" s="2">
        <v>4154</v>
      </c>
    </row>
    <row r="4215" spans="14:18" ht="15.75" thickBot="1" x14ac:dyDescent="0.3">
      <c r="N4215" s="25" t="s">
        <v>54</v>
      </c>
      <c r="O4215" s="14" t="s">
        <v>5161</v>
      </c>
      <c r="P4215" s="15" t="s">
        <v>5165</v>
      </c>
      <c r="Q4215" s="2">
        <v>4</v>
      </c>
      <c r="R4215" s="2">
        <v>6130</v>
      </c>
    </row>
    <row r="4216" spans="14:18" ht="15.75" thickBot="1" x14ac:dyDescent="0.3">
      <c r="N4216" s="25" t="s">
        <v>54</v>
      </c>
      <c r="O4216" s="14" t="s">
        <v>5161</v>
      </c>
      <c r="P4216" s="15" t="s">
        <v>5166</v>
      </c>
      <c r="Q4216" s="2">
        <v>5</v>
      </c>
      <c r="R4216" s="2">
        <v>6719</v>
      </c>
    </row>
    <row r="4217" spans="14:18" ht="15.75" thickBot="1" x14ac:dyDescent="0.3">
      <c r="N4217" s="25" t="s">
        <v>54</v>
      </c>
      <c r="O4217" s="14" t="s">
        <v>5161</v>
      </c>
      <c r="P4217" s="15" t="s">
        <v>5167</v>
      </c>
      <c r="Q4217" s="2">
        <v>1</v>
      </c>
      <c r="R4217" s="2">
        <v>4157</v>
      </c>
    </row>
    <row r="4218" spans="14:18" ht="15.75" thickBot="1" x14ac:dyDescent="0.3">
      <c r="N4218" s="25" t="s">
        <v>54</v>
      </c>
      <c r="O4218" s="14" t="s">
        <v>5161</v>
      </c>
      <c r="P4218" s="15" t="s">
        <v>5168</v>
      </c>
      <c r="Q4218" s="2">
        <v>4</v>
      </c>
      <c r="R4218" s="2">
        <v>6016</v>
      </c>
    </row>
    <row r="4219" spans="14:18" ht="15.75" thickBot="1" x14ac:dyDescent="0.3">
      <c r="N4219" s="25" t="s">
        <v>54</v>
      </c>
      <c r="O4219" s="14" t="s">
        <v>5161</v>
      </c>
      <c r="P4219" s="15" t="s">
        <v>5169</v>
      </c>
      <c r="Q4219" s="2">
        <v>4</v>
      </c>
      <c r="R4219" s="2">
        <v>6150</v>
      </c>
    </row>
    <row r="4220" spans="14:18" ht="15.75" thickBot="1" x14ac:dyDescent="0.3">
      <c r="N4220" s="25" t="s">
        <v>54</v>
      </c>
      <c r="O4220" s="14" t="s">
        <v>5161</v>
      </c>
      <c r="P4220" s="15" t="s">
        <v>5170</v>
      </c>
      <c r="Q4220" s="2">
        <v>3</v>
      </c>
      <c r="R4220" s="2">
        <v>5434</v>
      </c>
    </row>
    <row r="4221" spans="14:18" ht="15.75" thickBot="1" x14ac:dyDescent="0.3">
      <c r="N4221" s="25" t="s">
        <v>54</v>
      </c>
      <c r="O4221" s="14" t="s">
        <v>5161</v>
      </c>
      <c r="P4221" s="15" t="s">
        <v>5171</v>
      </c>
      <c r="Q4221" s="2">
        <v>3</v>
      </c>
      <c r="R4221" s="2">
        <v>5447</v>
      </c>
    </row>
    <row r="4222" spans="14:18" ht="15.75" thickBot="1" x14ac:dyDescent="0.3">
      <c r="N4222" s="25" t="s">
        <v>54</v>
      </c>
      <c r="O4222" s="14" t="s">
        <v>5161</v>
      </c>
      <c r="P4222" s="15" t="s">
        <v>5172</v>
      </c>
      <c r="Q4222" s="2">
        <v>1</v>
      </c>
      <c r="R4222" s="2">
        <v>5719</v>
      </c>
    </row>
    <row r="4223" spans="14:18" ht="15.75" thickBot="1" x14ac:dyDescent="0.3">
      <c r="N4223" s="25" t="s">
        <v>54</v>
      </c>
      <c r="O4223" s="14" t="s">
        <v>5161</v>
      </c>
      <c r="P4223" s="15" t="s">
        <v>5173</v>
      </c>
      <c r="Q4223" s="2">
        <v>1</v>
      </c>
      <c r="R4223" s="2">
        <v>5095</v>
      </c>
    </row>
    <row r="4224" spans="14:18" ht="15.75" thickBot="1" x14ac:dyDescent="0.3">
      <c r="N4224" s="25" t="s">
        <v>54</v>
      </c>
      <c r="O4224" s="14" t="s">
        <v>5161</v>
      </c>
      <c r="P4224" s="15" t="s">
        <v>5174</v>
      </c>
      <c r="Q4224" s="2">
        <v>2</v>
      </c>
      <c r="R4224" s="2">
        <v>4273</v>
      </c>
    </row>
    <row r="4225" spans="14:18" ht="15.75" thickBot="1" x14ac:dyDescent="0.3">
      <c r="N4225" s="25" t="s">
        <v>54</v>
      </c>
      <c r="O4225" s="14" t="s">
        <v>5161</v>
      </c>
      <c r="P4225" s="15" t="s">
        <v>5175</v>
      </c>
      <c r="Q4225" s="2">
        <v>1</v>
      </c>
      <c r="R4225" s="2">
        <v>4238</v>
      </c>
    </row>
    <row r="4226" spans="14:18" ht="15.75" thickBot="1" x14ac:dyDescent="0.3">
      <c r="N4226" s="25" t="s">
        <v>54</v>
      </c>
      <c r="O4226" s="14" t="s">
        <v>5161</v>
      </c>
      <c r="P4226" s="15" t="s">
        <v>5176</v>
      </c>
      <c r="Q4226" s="2">
        <v>6</v>
      </c>
      <c r="R4226" s="2">
        <v>6832</v>
      </c>
    </row>
    <row r="4227" spans="14:18" ht="15.75" thickBot="1" x14ac:dyDescent="0.3">
      <c r="N4227" s="25" t="s">
        <v>54</v>
      </c>
      <c r="O4227" s="14" t="s">
        <v>5161</v>
      </c>
      <c r="P4227" s="15" t="s">
        <v>5177</v>
      </c>
      <c r="Q4227" s="2">
        <v>1</v>
      </c>
      <c r="R4227" s="2">
        <v>6675</v>
      </c>
    </row>
    <row r="4228" spans="14:18" ht="15.75" thickBot="1" x14ac:dyDescent="0.3">
      <c r="N4228" s="25" t="s">
        <v>54</v>
      </c>
      <c r="O4228" s="14" t="s">
        <v>5161</v>
      </c>
      <c r="P4228" s="15" t="s">
        <v>5178</v>
      </c>
      <c r="Q4228" s="2">
        <v>1</v>
      </c>
      <c r="R4228" s="2">
        <v>4911</v>
      </c>
    </row>
    <row r="4229" spans="14:18" ht="15.75" thickBot="1" x14ac:dyDescent="0.3">
      <c r="N4229" s="25" t="s">
        <v>54</v>
      </c>
      <c r="O4229" s="14" t="s">
        <v>5161</v>
      </c>
      <c r="P4229" s="15" t="s">
        <v>5179</v>
      </c>
      <c r="Q4229" s="2">
        <v>4</v>
      </c>
      <c r="R4229" s="2">
        <v>6245</v>
      </c>
    </row>
    <row r="4230" spans="14:18" ht="15.75" thickBot="1" x14ac:dyDescent="0.3">
      <c r="N4230" s="25" t="s">
        <v>54</v>
      </c>
      <c r="O4230" s="14" t="s">
        <v>5161</v>
      </c>
      <c r="P4230" s="15" t="s">
        <v>5180</v>
      </c>
      <c r="Q4230" s="2">
        <v>1</v>
      </c>
      <c r="R4230" s="2">
        <v>6245</v>
      </c>
    </row>
    <row r="4231" spans="14:18" ht="15.75" thickBot="1" x14ac:dyDescent="0.3">
      <c r="N4231" s="25" t="s">
        <v>54</v>
      </c>
      <c r="O4231" s="14" t="s">
        <v>5161</v>
      </c>
      <c r="P4231" s="15" t="s">
        <v>5181</v>
      </c>
      <c r="Q4231" s="2">
        <v>5</v>
      </c>
      <c r="R4231" s="2">
        <v>6245</v>
      </c>
    </row>
    <row r="4232" spans="14:18" ht="15.75" thickBot="1" x14ac:dyDescent="0.3">
      <c r="N4232" s="25" t="s">
        <v>54</v>
      </c>
      <c r="O4232" s="14" t="s">
        <v>5161</v>
      </c>
      <c r="P4232" s="15" t="s">
        <v>5182</v>
      </c>
      <c r="Q4232" s="2">
        <v>1</v>
      </c>
      <c r="R4232" s="2">
        <v>6245</v>
      </c>
    </row>
    <row r="4233" spans="14:18" ht="15.75" thickBot="1" x14ac:dyDescent="0.3">
      <c r="N4233" s="25" t="s">
        <v>54</v>
      </c>
      <c r="O4233" s="14" t="s">
        <v>5161</v>
      </c>
      <c r="P4233" s="15" t="s">
        <v>5183</v>
      </c>
      <c r="Q4233" s="2">
        <v>3</v>
      </c>
      <c r="R4233" s="2">
        <v>6245</v>
      </c>
    </row>
    <row r="4234" spans="14:18" ht="15.75" thickBot="1" x14ac:dyDescent="0.3">
      <c r="N4234" s="25" t="s">
        <v>54</v>
      </c>
      <c r="O4234" s="14" t="s">
        <v>5161</v>
      </c>
      <c r="P4234" s="15" t="s">
        <v>5184</v>
      </c>
      <c r="Q4234" s="2">
        <v>3</v>
      </c>
      <c r="R4234" s="2">
        <v>317</v>
      </c>
    </row>
    <row r="4235" spans="14:18" ht="15.75" thickBot="1" x14ac:dyDescent="0.3">
      <c r="N4235" s="25" t="s">
        <v>54</v>
      </c>
      <c r="O4235" s="14" t="s">
        <v>5161</v>
      </c>
      <c r="P4235" s="15" t="s">
        <v>5185</v>
      </c>
      <c r="Q4235" s="2">
        <v>3</v>
      </c>
      <c r="R4235" s="2">
        <v>3970</v>
      </c>
    </row>
    <row r="4236" spans="14:18" ht="15.75" thickBot="1" x14ac:dyDescent="0.3">
      <c r="N4236" s="25" t="s">
        <v>54</v>
      </c>
      <c r="O4236" s="14" t="s">
        <v>5161</v>
      </c>
      <c r="P4236" s="15" t="s">
        <v>5186</v>
      </c>
      <c r="Q4236" s="2">
        <v>2</v>
      </c>
      <c r="R4236" s="2">
        <v>3957</v>
      </c>
    </row>
    <row r="4237" spans="14:18" ht="15.75" thickBot="1" x14ac:dyDescent="0.3">
      <c r="N4237" s="25" t="s">
        <v>54</v>
      </c>
      <c r="O4237" s="14" t="s">
        <v>5161</v>
      </c>
      <c r="P4237" s="15" t="s">
        <v>5187</v>
      </c>
      <c r="Q4237" s="2">
        <v>2</v>
      </c>
      <c r="R4237" s="2">
        <v>3938</v>
      </c>
    </row>
    <row r="4238" spans="14:18" ht="15.75" thickBot="1" x14ac:dyDescent="0.3">
      <c r="N4238" s="25" t="s">
        <v>54</v>
      </c>
      <c r="O4238" s="14" t="s">
        <v>5161</v>
      </c>
      <c r="P4238" s="15" t="s">
        <v>5188</v>
      </c>
      <c r="Q4238" s="2">
        <v>2</v>
      </c>
      <c r="R4238" s="2">
        <v>6037</v>
      </c>
    </row>
    <row r="4239" spans="14:18" ht="15.75" thickBot="1" x14ac:dyDescent="0.3">
      <c r="N4239" s="25" t="s">
        <v>54</v>
      </c>
      <c r="O4239" s="14" t="s">
        <v>5161</v>
      </c>
      <c r="P4239" s="15" t="s">
        <v>5189</v>
      </c>
      <c r="Q4239" s="2">
        <v>6</v>
      </c>
      <c r="R4239" s="2">
        <v>358</v>
      </c>
    </row>
    <row r="4240" spans="14:18" ht="15.75" thickBot="1" x14ac:dyDescent="0.3">
      <c r="N4240" s="25" t="s">
        <v>54</v>
      </c>
      <c r="O4240" s="14" t="s">
        <v>5161</v>
      </c>
      <c r="P4240" s="15" t="s">
        <v>5190</v>
      </c>
      <c r="Q4240" s="2">
        <v>6</v>
      </c>
      <c r="R4240" s="2">
        <v>4269</v>
      </c>
    </row>
    <row r="4241" spans="14:18" ht="15.75" thickBot="1" x14ac:dyDescent="0.3">
      <c r="N4241" s="25" t="s">
        <v>54</v>
      </c>
      <c r="O4241" s="14" t="s">
        <v>5161</v>
      </c>
      <c r="P4241" s="15" t="s">
        <v>5191</v>
      </c>
      <c r="Q4241" s="2">
        <v>2</v>
      </c>
      <c r="R4241" s="2">
        <v>315</v>
      </c>
    </row>
    <row r="4242" spans="14:18" ht="15.75" thickBot="1" x14ac:dyDescent="0.3">
      <c r="N4242" s="25" t="s">
        <v>54</v>
      </c>
      <c r="O4242" s="14" t="s">
        <v>5161</v>
      </c>
      <c r="P4242" s="15" t="s">
        <v>5192</v>
      </c>
      <c r="Q4242" s="2">
        <v>2</v>
      </c>
      <c r="R4242" s="2">
        <v>4254</v>
      </c>
    </row>
    <row r="4243" spans="14:18" ht="15.75" thickBot="1" x14ac:dyDescent="0.3">
      <c r="N4243" s="25" t="s">
        <v>54</v>
      </c>
      <c r="O4243" s="14" t="s">
        <v>5161</v>
      </c>
      <c r="P4243" s="15" t="s">
        <v>5193</v>
      </c>
      <c r="Q4243" s="2">
        <v>6</v>
      </c>
      <c r="R4243" s="2">
        <v>393</v>
      </c>
    </row>
    <row r="4244" spans="14:18" ht="15.75" thickBot="1" x14ac:dyDescent="0.3">
      <c r="N4244" s="25" t="s">
        <v>54</v>
      </c>
      <c r="O4244" s="14" t="s">
        <v>5161</v>
      </c>
      <c r="P4244" s="15" t="s">
        <v>5194</v>
      </c>
      <c r="Q4244" s="2">
        <v>6</v>
      </c>
      <c r="R4244" s="2">
        <v>311</v>
      </c>
    </row>
    <row r="4245" spans="14:18" ht="15.75" thickBot="1" x14ac:dyDescent="0.3">
      <c r="N4245" s="25" t="s">
        <v>54</v>
      </c>
      <c r="O4245" s="14" t="s">
        <v>5161</v>
      </c>
      <c r="P4245" s="15" t="s">
        <v>5195</v>
      </c>
      <c r="Q4245" s="2">
        <v>6</v>
      </c>
      <c r="R4245" s="2">
        <v>4350</v>
      </c>
    </row>
    <row r="4246" spans="14:18" ht="15.75" thickBot="1" x14ac:dyDescent="0.3">
      <c r="N4246" s="25" t="s">
        <v>54</v>
      </c>
      <c r="O4246" s="14" t="s">
        <v>5161</v>
      </c>
      <c r="P4246" s="15" t="s">
        <v>5196</v>
      </c>
      <c r="Q4246" s="2">
        <v>1</v>
      </c>
      <c r="R4246" s="2">
        <v>321</v>
      </c>
    </row>
    <row r="4247" spans="14:18" ht="15.75" thickBot="1" x14ac:dyDescent="0.3">
      <c r="N4247" s="25" t="s">
        <v>54</v>
      </c>
      <c r="O4247" s="14" t="s">
        <v>5161</v>
      </c>
      <c r="P4247" s="15" t="s">
        <v>5197</v>
      </c>
      <c r="Q4247" s="2">
        <v>1</v>
      </c>
      <c r="R4247" s="2">
        <v>4357</v>
      </c>
    </row>
    <row r="4248" spans="14:18" ht="15.75" thickBot="1" x14ac:dyDescent="0.3">
      <c r="N4248" s="25" t="s">
        <v>54</v>
      </c>
      <c r="O4248" s="14" t="s">
        <v>5161</v>
      </c>
      <c r="P4248" s="15" t="s">
        <v>5198</v>
      </c>
      <c r="Q4248" s="2">
        <v>1</v>
      </c>
      <c r="R4248" s="2">
        <v>568</v>
      </c>
    </row>
    <row r="4249" spans="14:18" ht="15.75" thickBot="1" x14ac:dyDescent="0.3">
      <c r="N4249" s="25" t="s">
        <v>54</v>
      </c>
      <c r="O4249" s="14" t="s">
        <v>5161</v>
      </c>
      <c r="P4249" s="15" t="s">
        <v>5199</v>
      </c>
      <c r="Q4249" s="2">
        <v>4</v>
      </c>
      <c r="R4249" s="2">
        <v>4301</v>
      </c>
    </row>
    <row r="4250" spans="14:18" ht="15.75" thickBot="1" x14ac:dyDescent="0.3">
      <c r="N4250" s="25" t="s">
        <v>54</v>
      </c>
      <c r="O4250" s="14" t="s">
        <v>5161</v>
      </c>
      <c r="P4250" s="15" t="s">
        <v>5200</v>
      </c>
      <c r="Q4250" s="2">
        <v>4</v>
      </c>
      <c r="R4250" s="2">
        <v>441</v>
      </c>
    </row>
    <row r="4251" spans="14:18" ht="15.75" thickBot="1" x14ac:dyDescent="0.3">
      <c r="N4251" s="25" t="s">
        <v>54</v>
      </c>
      <c r="O4251" s="14" t="s">
        <v>5161</v>
      </c>
      <c r="P4251" s="15" t="s">
        <v>5201</v>
      </c>
      <c r="Q4251" s="2">
        <v>4</v>
      </c>
      <c r="R4251" s="2">
        <v>457</v>
      </c>
    </row>
    <row r="4252" spans="14:18" ht="15.75" thickBot="1" x14ac:dyDescent="0.3">
      <c r="N4252" s="25" t="s">
        <v>54</v>
      </c>
      <c r="O4252" s="14" t="s">
        <v>5161</v>
      </c>
      <c r="P4252" s="15" t="s">
        <v>5202</v>
      </c>
      <c r="Q4252" s="2">
        <v>6</v>
      </c>
      <c r="R4252" s="2">
        <v>356</v>
      </c>
    </row>
    <row r="4253" spans="14:18" ht="15.75" thickBot="1" x14ac:dyDescent="0.3">
      <c r="N4253" s="25" t="s">
        <v>54</v>
      </c>
      <c r="O4253" s="14" t="s">
        <v>5161</v>
      </c>
      <c r="P4253" s="15" t="s">
        <v>5203</v>
      </c>
      <c r="Q4253" s="2">
        <v>6</v>
      </c>
      <c r="R4253" s="2">
        <v>4284</v>
      </c>
    </row>
    <row r="4254" spans="14:18" ht="15.75" thickBot="1" x14ac:dyDescent="0.3">
      <c r="N4254" s="25" t="s">
        <v>54</v>
      </c>
      <c r="O4254" s="14" t="s">
        <v>5161</v>
      </c>
      <c r="P4254" s="15" t="s">
        <v>5204</v>
      </c>
      <c r="Q4254" s="2">
        <v>6</v>
      </c>
      <c r="R4254" s="2">
        <v>330</v>
      </c>
    </row>
    <row r="4255" spans="14:18" ht="15.75" thickBot="1" x14ac:dyDescent="0.3">
      <c r="N4255" s="25" t="s">
        <v>54</v>
      </c>
      <c r="O4255" s="14" t="s">
        <v>5161</v>
      </c>
      <c r="P4255" s="15" t="s">
        <v>5205</v>
      </c>
      <c r="Q4255" s="2">
        <v>3</v>
      </c>
      <c r="R4255" s="2">
        <v>369</v>
      </c>
    </row>
    <row r="4256" spans="14:18" ht="15.75" thickBot="1" x14ac:dyDescent="0.3">
      <c r="N4256" s="25" t="s">
        <v>54</v>
      </c>
      <c r="O4256" s="14" t="s">
        <v>5161</v>
      </c>
      <c r="P4256" s="15" t="s">
        <v>5206</v>
      </c>
      <c r="Q4256" s="2">
        <v>6</v>
      </c>
      <c r="R4256" s="2">
        <v>340</v>
      </c>
    </row>
    <row r="4257" spans="14:18" ht="15.75" thickBot="1" x14ac:dyDescent="0.3">
      <c r="N4257" s="25" t="s">
        <v>54</v>
      </c>
      <c r="O4257" s="14" t="s">
        <v>5161</v>
      </c>
      <c r="P4257" s="15" t="s">
        <v>5207</v>
      </c>
      <c r="Q4257" s="2">
        <v>2</v>
      </c>
      <c r="R4257" s="2">
        <v>344</v>
      </c>
    </row>
    <row r="4258" spans="14:18" ht="15.75" thickBot="1" x14ac:dyDescent="0.3">
      <c r="N4258" s="25" t="s">
        <v>54</v>
      </c>
      <c r="O4258" s="14" t="s">
        <v>5161</v>
      </c>
      <c r="P4258" s="15" t="s">
        <v>5208</v>
      </c>
      <c r="Q4258" s="2">
        <v>5</v>
      </c>
      <c r="R4258" s="2">
        <v>388</v>
      </c>
    </row>
    <row r="4259" spans="14:18" ht="15.75" thickBot="1" x14ac:dyDescent="0.3">
      <c r="N4259" s="25" t="s">
        <v>54</v>
      </c>
      <c r="O4259" s="14" t="s">
        <v>5161</v>
      </c>
      <c r="P4259" s="15" t="s">
        <v>5209</v>
      </c>
      <c r="Q4259" s="2">
        <v>4</v>
      </c>
      <c r="R4259" s="2">
        <v>438</v>
      </c>
    </row>
    <row r="4260" spans="14:18" ht="15.75" thickBot="1" x14ac:dyDescent="0.3">
      <c r="N4260" s="25" t="s">
        <v>54</v>
      </c>
      <c r="O4260" s="14" t="s">
        <v>5161</v>
      </c>
      <c r="P4260" s="15" t="s">
        <v>5210</v>
      </c>
      <c r="Q4260" s="2">
        <v>4</v>
      </c>
      <c r="R4260" s="2">
        <v>4318</v>
      </c>
    </row>
    <row r="4261" spans="14:18" ht="15.75" thickBot="1" x14ac:dyDescent="0.3">
      <c r="N4261" s="25" t="s">
        <v>54</v>
      </c>
      <c r="O4261" s="14" t="s">
        <v>5161</v>
      </c>
      <c r="P4261" s="15" t="s">
        <v>5211</v>
      </c>
      <c r="Q4261" s="2">
        <v>5</v>
      </c>
      <c r="R4261" s="2">
        <v>463</v>
      </c>
    </row>
    <row r="4262" spans="14:18" ht="15.75" thickBot="1" x14ac:dyDescent="0.3">
      <c r="N4262" s="25" t="s">
        <v>54</v>
      </c>
      <c r="O4262" s="14" t="s">
        <v>5161</v>
      </c>
      <c r="P4262" s="15" t="s">
        <v>5212</v>
      </c>
      <c r="Q4262" s="2">
        <v>1</v>
      </c>
      <c r="R4262" s="2">
        <v>6642</v>
      </c>
    </row>
    <row r="4263" spans="14:18" ht="15.75" thickBot="1" x14ac:dyDescent="0.3">
      <c r="N4263" s="25" t="s">
        <v>54</v>
      </c>
      <c r="O4263" s="14" t="s">
        <v>5161</v>
      </c>
      <c r="P4263" s="15" t="s">
        <v>5213</v>
      </c>
      <c r="Q4263" s="2">
        <v>6</v>
      </c>
      <c r="R4263" s="2">
        <v>431</v>
      </c>
    </row>
    <row r="4264" spans="14:18" ht="15.75" thickBot="1" x14ac:dyDescent="0.3">
      <c r="N4264" s="25" t="s">
        <v>54</v>
      </c>
      <c r="O4264" s="14" t="s">
        <v>5161</v>
      </c>
      <c r="P4264" s="15" t="s">
        <v>5214</v>
      </c>
      <c r="Q4264" s="2">
        <v>5</v>
      </c>
      <c r="R4264" s="2">
        <v>469</v>
      </c>
    </row>
    <row r="4265" spans="14:18" ht="15.75" thickBot="1" x14ac:dyDescent="0.3">
      <c r="N4265" s="25" t="s">
        <v>54</v>
      </c>
      <c r="O4265" s="14" t="s">
        <v>5161</v>
      </c>
      <c r="P4265" s="15" t="s">
        <v>5215</v>
      </c>
      <c r="Q4265" s="2">
        <v>5</v>
      </c>
      <c r="R4265" s="2">
        <v>5226</v>
      </c>
    </row>
    <row r="4266" spans="14:18" ht="15.75" thickBot="1" x14ac:dyDescent="0.3">
      <c r="N4266" s="25" t="s">
        <v>54</v>
      </c>
      <c r="O4266" s="14" t="s">
        <v>5161</v>
      </c>
      <c r="P4266" s="15" t="s">
        <v>5216</v>
      </c>
      <c r="Q4266" s="2">
        <v>4</v>
      </c>
      <c r="R4266" s="2">
        <v>349</v>
      </c>
    </row>
    <row r="4267" spans="14:18" ht="15.75" thickBot="1" x14ac:dyDescent="0.3">
      <c r="N4267" s="25" t="s">
        <v>54</v>
      </c>
      <c r="O4267" s="14" t="s">
        <v>5161</v>
      </c>
      <c r="P4267" s="15" t="s">
        <v>5217</v>
      </c>
      <c r="Q4267" s="2">
        <v>4</v>
      </c>
      <c r="R4267" s="2">
        <v>471</v>
      </c>
    </row>
    <row r="4268" spans="14:18" ht="15.75" thickBot="1" x14ac:dyDescent="0.3">
      <c r="N4268" s="25" t="s">
        <v>54</v>
      </c>
      <c r="O4268" s="14" t="s">
        <v>5161</v>
      </c>
      <c r="P4268" s="15" t="s">
        <v>5218</v>
      </c>
      <c r="Q4268" s="2">
        <v>4</v>
      </c>
      <c r="R4268" s="2">
        <v>436</v>
      </c>
    </row>
    <row r="4269" spans="14:18" ht="15.75" thickBot="1" x14ac:dyDescent="0.3">
      <c r="N4269" s="25" t="s">
        <v>54</v>
      </c>
      <c r="O4269" s="14" t="s">
        <v>5161</v>
      </c>
      <c r="P4269" s="15" t="s">
        <v>5219</v>
      </c>
      <c r="Q4269" s="2">
        <v>4</v>
      </c>
      <c r="R4269" s="2">
        <v>4249</v>
      </c>
    </row>
    <row r="4270" spans="14:18" ht="15.75" thickBot="1" x14ac:dyDescent="0.3">
      <c r="N4270" s="25" t="s">
        <v>54</v>
      </c>
      <c r="O4270" s="14" t="s">
        <v>5161</v>
      </c>
      <c r="P4270" s="15" t="s">
        <v>5220</v>
      </c>
      <c r="Q4270" s="2">
        <v>4</v>
      </c>
      <c r="R4270" s="2">
        <v>335</v>
      </c>
    </row>
    <row r="4271" spans="14:18" ht="15.75" thickBot="1" x14ac:dyDescent="0.3">
      <c r="N4271" s="25" t="s">
        <v>54</v>
      </c>
      <c r="O4271" s="14" t="s">
        <v>5161</v>
      </c>
      <c r="P4271" s="15" t="s">
        <v>5221</v>
      </c>
      <c r="Q4271" s="2">
        <v>4</v>
      </c>
      <c r="R4271" s="2">
        <v>459</v>
      </c>
    </row>
    <row r="4272" spans="14:18" ht="15.75" thickBot="1" x14ac:dyDescent="0.3">
      <c r="N4272" s="25" t="s">
        <v>54</v>
      </c>
      <c r="O4272" s="14" t="s">
        <v>5161</v>
      </c>
      <c r="P4272" s="15" t="s">
        <v>5222</v>
      </c>
      <c r="Q4272" s="2">
        <v>6</v>
      </c>
      <c r="R4272" s="2">
        <v>5342</v>
      </c>
    </row>
    <row r="4273" spans="14:18" ht="15.75" thickBot="1" x14ac:dyDescent="0.3">
      <c r="N4273" s="25" t="s">
        <v>54</v>
      </c>
      <c r="O4273" s="14" t="s">
        <v>5161</v>
      </c>
      <c r="P4273" s="15" t="s">
        <v>5223</v>
      </c>
      <c r="Q4273" s="2">
        <v>6</v>
      </c>
      <c r="R4273" s="2">
        <v>472</v>
      </c>
    </row>
    <row r="4274" spans="14:18" ht="15.75" thickBot="1" x14ac:dyDescent="0.3">
      <c r="N4274" s="25" t="s">
        <v>54</v>
      </c>
      <c r="O4274" s="14" t="s">
        <v>5161</v>
      </c>
      <c r="P4274" s="15" t="s">
        <v>5224</v>
      </c>
      <c r="Q4274" s="2">
        <v>2</v>
      </c>
      <c r="R4274" s="2">
        <v>347</v>
      </c>
    </row>
    <row r="4275" spans="14:18" ht="15.75" thickBot="1" x14ac:dyDescent="0.3">
      <c r="N4275" s="25" t="s">
        <v>54</v>
      </c>
      <c r="O4275" s="14" t="s">
        <v>5161</v>
      </c>
      <c r="P4275" s="15" t="s">
        <v>5225</v>
      </c>
      <c r="Q4275" s="2">
        <v>1</v>
      </c>
      <c r="R4275" s="2">
        <v>389</v>
      </c>
    </row>
    <row r="4276" spans="14:18" ht="15.75" thickBot="1" x14ac:dyDescent="0.3">
      <c r="N4276" s="25" t="s">
        <v>54</v>
      </c>
      <c r="O4276" s="14" t="s">
        <v>5161</v>
      </c>
      <c r="P4276" s="15" t="s">
        <v>5226</v>
      </c>
      <c r="Q4276" s="2">
        <v>1</v>
      </c>
      <c r="R4276" s="2">
        <v>387</v>
      </c>
    </row>
    <row r="4277" spans="14:18" ht="15.75" thickBot="1" x14ac:dyDescent="0.3">
      <c r="N4277" s="25" t="s">
        <v>54</v>
      </c>
      <c r="O4277" s="14" t="s">
        <v>5161</v>
      </c>
      <c r="P4277" s="15" t="s">
        <v>5227</v>
      </c>
      <c r="Q4277" s="2">
        <v>5</v>
      </c>
      <c r="R4277" s="2">
        <v>454</v>
      </c>
    </row>
    <row r="4278" spans="14:18" ht="15.75" thickBot="1" x14ac:dyDescent="0.3">
      <c r="N4278" s="25" t="s">
        <v>54</v>
      </c>
      <c r="O4278" s="14" t="s">
        <v>5161</v>
      </c>
      <c r="P4278" s="15" t="s">
        <v>5228</v>
      </c>
      <c r="Q4278" s="2">
        <v>4</v>
      </c>
      <c r="R4278" s="2">
        <v>6678</v>
      </c>
    </row>
    <row r="4279" spans="14:18" ht="15.75" thickBot="1" x14ac:dyDescent="0.3">
      <c r="N4279" s="25" t="s">
        <v>54</v>
      </c>
      <c r="O4279" s="14" t="s">
        <v>5161</v>
      </c>
      <c r="P4279" s="15" t="s">
        <v>5229</v>
      </c>
      <c r="Q4279" s="2">
        <v>2</v>
      </c>
      <c r="R4279" s="2">
        <v>394</v>
      </c>
    </row>
    <row r="4280" spans="14:18" ht="15.75" thickBot="1" x14ac:dyDescent="0.3">
      <c r="N4280" s="25" t="s">
        <v>54</v>
      </c>
      <c r="O4280" s="14" t="s">
        <v>5161</v>
      </c>
      <c r="P4280" s="15" t="s">
        <v>5230</v>
      </c>
      <c r="Q4280" s="2">
        <v>3</v>
      </c>
      <c r="R4280" s="2">
        <v>447</v>
      </c>
    </row>
    <row r="4281" spans="14:18" ht="15.75" thickBot="1" x14ac:dyDescent="0.3">
      <c r="N4281" s="25" t="s">
        <v>54</v>
      </c>
      <c r="O4281" s="14" t="s">
        <v>5161</v>
      </c>
      <c r="P4281" s="15" t="s">
        <v>5231</v>
      </c>
      <c r="Q4281" s="2">
        <v>1</v>
      </c>
      <c r="R4281" s="2">
        <v>395</v>
      </c>
    </row>
    <row r="4282" spans="14:18" ht="15.75" thickBot="1" x14ac:dyDescent="0.3">
      <c r="N4282" s="25" t="s">
        <v>54</v>
      </c>
      <c r="O4282" s="14" t="s">
        <v>5161</v>
      </c>
      <c r="P4282" s="15" t="s">
        <v>5232</v>
      </c>
      <c r="Q4282" s="2">
        <v>1</v>
      </c>
      <c r="R4282" s="2">
        <v>397</v>
      </c>
    </row>
    <row r="4283" spans="14:18" ht="15.75" thickBot="1" x14ac:dyDescent="0.3">
      <c r="N4283" s="25" t="s">
        <v>54</v>
      </c>
      <c r="O4283" s="14" t="s">
        <v>5161</v>
      </c>
      <c r="P4283" s="15" t="s">
        <v>5233</v>
      </c>
      <c r="Q4283" s="2">
        <v>1</v>
      </c>
      <c r="R4283" s="2">
        <v>4278</v>
      </c>
    </row>
    <row r="4284" spans="14:18" ht="15.75" thickBot="1" x14ac:dyDescent="0.3">
      <c r="N4284" s="25" t="s">
        <v>54</v>
      </c>
      <c r="O4284" s="14" t="s">
        <v>5161</v>
      </c>
      <c r="P4284" s="15" t="s">
        <v>5234</v>
      </c>
      <c r="Q4284" s="2">
        <v>5</v>
      </c>
      <c r="R4284" s="2">
        <v>4250</v>
      </c>
    </row>
    <row r="4285" spans="14:18" ht="15.75" thickBot="1" x14ac:dyDescent="0.3">
      <c r="N4285" s="25" t="s">
        <v>54</v>
      </c>
      <c r="O4285" s="14" t="s">
        <v>5161</v>
      </c>
      <c r="P4285" s="15" t="s">
        <v>5235</v>
      </c>
      <c r="Q4285" s="2">
        <v>5</v>
      </c>
      <c r="R4285" s="2">
        <v>379</v>
      </c>
    </row>
    <row r="4286" spans="14:18" ht="15.75" thickBot="1" x14ac:dyDescent="0.3">
      <c r="N4286" s="25" t="s">
        <v>54</v>
      </c>
      <c r="O4286" s="14" t="s">
        <v>5161</v>
      </c>
      <c r="P4286" s="15" t="s">
        <v>5236</v>
      </c>
      <c r="Q4286" s="2">
        <v>4</v>
      </c>
      <c r="R4286" s="2">
        <v>415</v>
      </c>
    </row>
    <row r="4287" spans="14:18" ht="15.75" thickBot="1" x14ac:dyDescent="0.3">
      <c r="N4287" s="25" t="s">
        <v>54</v>
      </c>
      <c r="O4287" s="14" t="s">
        <v>5161</v>
      </c>
      <c r="P4287" s="15" t="s">
        <v>5237</v>
      </c>
      <c r="Q4287" s="2">
        <v>4</v>
      </c>
      <c r="R4287" s="2">
        <v>4300</v>
      </c>
    </row>
    <row r="4288" spans="14:18" ht="15.75" thickBot="1" x14ac:dyDescent="0.3">
      <c r="N4288" s="25" t="s">
        <v>54</v>
      </c>
      <c r="O4288" s="14" t="s">
        <v>5161</v>
      </c>
      <c r="P4288" s="15" t="s">
        <v>5238</v>
      </c>
      <c r="Q4288" s="2">
        <v>5</v>
      </c>
      <c r="R4288" s="2">
        <v>329</v>
      </c>
    </row>
    <row r="4289" spans="14:18" ht="15.75" thickBot="1" x14ac:dyDescent="0.3">
      <c r="N4289" s="25" t="s">
        <v>54</v>
      </c>
      <c r="O4289" s="14" t="s">
        <v>5161</v>
      </c>
      <c r="P4289" s="15" t="s">
        <v>5239</v>
      </c>
      <c r="Q4289" s="2">
        <v>5</v>
      </c>
      <c r="R4289" s="2">
        <v>4306</v>
      </c>
    </row>
    <row r="4290" spans="14:18" ht="15.75" thickBot="1" x14ac:dyDescent="0.3">
      <c r="N4290" s="25" t="s">
        <v>54</v>
      </c>
      <c r="O4290" s="14" t="s">
        <v>5161</v>
      </c>
      <c r="P4290" s="15" t="s">
        <v>5240</v>
      </c>
      <c r="Q4290" s="2">
        <v>2</v>
      </c>
      <c r="R4290" s="2">
        <v>410</v>
      </c>
    </row>
    <row r="4291" spans="14:18" ht="15.75" thickBot="1" x14ac:dyDescent="0.3">
      <c r="N4291" s="25" t="s">
        <v>54</v>
      </c>
      <c r="O4291" s="14" t="s">
        <v>5161</v>
      </c>
      <c r="P4291" s="15" t="s">
        <v>5241</v>
      </c>
      <c r="Q4291" s="2">
        <v>1</v>
      </c>
      <c r="R4291" s="2">
        <v>4356</v>
      </c>
    </row>
    <row r="4292" spans="14:18" ht="15.75" thickBot="1" x14ac:dyDescent="0.3">
      <c r="N4292" s="25" t="s">
        <v>54</v>
      </c>
      <c r="O4292" s="14" t="s">
        <v>5161</v>
      </c>
      <c r="P4292" s="15" t="s">
        <v>5242</v>
      </c>
      <c r="Q4292" s="2">
        <v>1</v>
      </c>
      <c r="R4292" s="2">
        <v>542</v>
      </c>
    </row>
    <row r="4293" spans="14:18" ht="15.75" thickBot="1" x14ac:dyDescent="0.3">
      <c r="N4293" s="25" t="s">
        <v>54</v>
      </c>
      <c r="O4293" s="14" t="s">
        <v>5161</v>
      </c>
      <c r="P4293" s="15" t="s">
        <v>5243</v>
      </c>
      <c r="Q4293" s="2">
        <v>1</v>
      </c>
      <c r="R4293" s="2">
        <v>413</v>
      </c>
    </row>
    <row r="4294" spans="14:18" ht="15.75" thickBot="1" x14ac:dyDescent="0.3">
      <c r="N4294" s="25" t="s">
        <v>54</v>
      </c>
      <c r="O4294" s="14" t="s">
        <v>5161</v>
      </c>
      <c r="P4294" s="15" t="s">
        <v>5244</v>
      </c>
      <c r="Q4294" s="2">
        <v>5</v>
      </c>
      <c r="R4294" s="2">
        <v>363</v>
      </c>
    </row>
    <row r="4295" spans="14:18" ht="15.75" thickBot="1" x14ac:dyDescent="0.3">
      <c r="N4295" s="25" t="s">
        <v>54</v>
      </c>
      <c r="O4295" s="14" t="s">
        <v>5161</v>
      </c>
      <c r="P4295" s="15" t="s">
        <v>5245</v>
      </c>
      <c r="Q4295" s="2">
        <v>5</v>
      </c>
      <c r="R4295" s="2">
        <v>4283</v>
      </c>
    </row>
    <row r="4296" spans="14:18" ht="15.75" thickBot="1" x14ac:dyDescent="0.3">
      <c r="N4296" s="25" t="s">
        <v>54</v>
      </c>
      <c r="O4296" s="14" t="s">
        <v>5161</v>
      </c>
      <c r="P4296" s="15" t="s">
        <v>5246</v>
      </c>
      <c r="Q4296" s="2">
        <v>2</v>
      </c>
      <c r="R4296" s="2">
        <v>5516</v>
      </c>
    </row>
    <row r="4297" spans="14:18" ht="15.75" thickBot="1" x14ac:dyDescent="0.3">
      <c r="N4297" s="25" t="s">
        <v>54</v>
      </c>
      <c r="O4297" s="14" t="s">
        <v>5161</v>
      </c>
      <c r="P4297" s="15" t="s">
        <v>5247</v>
      </c>
      <c r="Q4297" s="2">
        <v>3</v>
      </c>
      <c r="R4297" s="2">
        <v>426</v>
      </c>
    </row>
    <row r="4298" spans="14:18" ht="15.75" thickBot="1" x14ac:dyDescent="0.3">
      <c r="N4298" s="25" t="s">
        <v>54</v>
      </c>
      <c r="O4298" s="14" t="s">
        <v>5161</v>
      </c>
      <c r="P4298" s="15" t="s">
        <v>5248</v>
      </c>
      <c r="Q4298" s="2">
        <v>1</v>
      </c>
      <c r="R4298" s="2">
        <v>414</v>
      </c>
    </row>
    <row r="4299" spans="14:18" ht="15.75" thickBot="1" x14ac:dyDescent="0.3">
      <c r="N4299" s="25" t="s">
        <v>54</v>
      </c>
      <c r="O4299" s="14" t="s">
        <v>5161</v>
      </c>
      <c r="P4299" s="15" t="s">
        <v>5249</v>
      </c>
      <c r="Q4299" s="2">
        <v>6</v>
      </c>
      <c r="R4299" s="2">
        <v>428</v>
      </c>
    </row>
    <row r="4300" spans="14:18" ht="15.75" thickBot="1" x14ac:dyDescent="0.3">
      <c r="N4300" s="25" t="s">
        <v>54</v>
      </c>
      <c r="O4300" s="14" t="s">
        <v>5161</v>
      </c>
      <c r="P4300" s="15" t="s">
        <v>5250</v>
      </c>
      <c r="Q4300" s="2">
        <v>6</v>
      </c>
      <c r="R4300" s="2">
        <v>4319</v>
      </c>
    </row>
    <row r="4301" spans="14:18" ht="15.75" thickBot="1" x14ac:dyDescent="0.3">
      <c r="N4301" s="25" t="s">
        <v>54</v>
      </c>
      <c r="O4301" s="14" t="s">
        <v>5161</v>
      </c>
      <c r="P4301" s="15" t="s">
        <v>5251</v>
      </c>
      <c r="Q4301" s="2">
        <v>3</v>
      </c>
      <c r="R4301" s="2">
        <v>462</v>
      </c>
    </row>
    <row r="4302" spans="14:18" ht="15.75" thickBot="1" x14ac:dyDescent="0.3">
      <c r="N4302" s="25" t="s">
        <v>54</v>
      </c>
      <c r="O4302" s="14" t="s">
        <v>5161</v>
      </c>
      <c r="P4302" s="15" t="s">
        <v>5252</v>
      </c>
      <c r="Q4302" s="2">
        <v>6</v>
      </c>
      <c r="R4302" s="2">
        <v>353</v>
      </c>
    </row>
    <row r="4303" spans="14:18" ht="15.75" thickBot="1" x14ac:dyDescent="0.3">
      <c r="N4303" s="25" t="s">
        <v>54</v>
      </c>
      <c r="O4303" s="14" t="s">
        <v>5161</v>
      </c>
      <c r="P4303" s="15" t="s">
        <v>5253</v>
      </c>
      <c r="Q4303" s="2">
        <v>1</v>
      </c>
      <c r="R4303" s="2">
        <v>416</v>
      </c>
    </row>
    <row r="4304" spans="14:18" ht="15.75" thickBot="1" x14ac:dyDescent="0.3">
      <c r="N4304" s="25" t="s">
        <v>54</v>
      </c>
      <c r="O4304" s="14" t="s">
        <v>5161</v>
      </c>
      <c r="P4304" s="15" t="s">
        <v>5254</v>
      </c>
      <c r="Q4304" s="2">
        <v>1</v>
      </c>
      <c r="R4304" s="2">
        <v>6155</v>
      </c>
    </row>
    <row r="4305" spans="14:18" ht="15.75" thickBot="1" x14ac:dyDescent="0.3">
      <c r="N4305" s="25" t="s">
        <v>54</v>
      </c>
      <c r="O4305" s="14" t="s">
        <v>5161</v>
      </c>
      <c r="P4305" s="15" t="s">
        <v>5255</v>
      </c>
      <c r="Q4305" s="2">
        <v>3</v>
      </c>
      <c r="R4305" s="2">
        <v>4242</v>
      </c>
    </row>
    <row r="4306" spans="14:18" ht="15.75" thickBot="1" x14ac:dyDescent="0.3">
      <c r="N4306" s="25" t="s">
        <v>54</v>
      </c>
      <c r="O4306" s="14" t="s">
        <v>5161</v>
      </c>
      <c r="P4306" s="15" t="s">
        <v>5256</v>
      </c>
      <c r="Q4306" s="2">
        <v>3</v>
      </c>
      <c r="R4306" s="2">
        <v>4241</v>
      </c>
    </row>
    <row r="4307" spans="14:18" ht="15.75" thickBot="1" x14ac:dyDescent="0.3">
      <c r="N4307" s="25" t="s">
        <v>54</v>
      </c>
      <c r="O4307" s="14" t="s">
        <v>5161</v>
      </c>
      <c r="P4307" s="15" t="s">
        <v>5257</v>
      </c>
      <c r="Q4307" s="2">
        <v>3</v>
      </c>
      <c r="R4307" s="2">
        <v>5287</v>
      </c>
    </row>
    <row r="4308" spans="14:18" ht="15.75" thickBot="1" x14ac:dyDescent="0.3">
      <c r="N4308" s="25" t="s">
        <v>54</v>
      </c>
      <c r="O4308" s="14" t="s">
        <v>5161</v>
      </c>
      <c r="P4308" s="15" t="s">
        <v>5258</v>
      </c>
      <c r="Q4308" s="2">
        <v>5</v>
      </c>
      <c r="R4308" s="2">
        <v>4830</v>
      </c>
    </row>
    <row r="4309" spans="14:18" ht="15.75" thickBot="1" x14ac:dyDescent="0.3">
      <c r="N4309" s="25" t="s">
        <v>54</v>
      </c>
      <c r="O4309" s="14" t="s">
        <v>5161</v>
      </c>
      <c r="P4309" s="15" t="s">
        <v>5259</v>
      </c>
      <c r="Q4309" s="2">
        <v>2</v>
      </c>
      <c r="R4309" s="2">
        <v>453</v>
      </c>
    </row>
    <row r="4310" spans="14:18" ht="15.75" thickBot="1" x14ac:dyDescent="0.3">
      <c r="N4310" s="25" t="s">
        <v>54</v>
      </c>
      <c r="O4310" s="14" t="s">
        <v>5161</v>
      </c>
      <c r="P4310" s="15" t="s">
        <v>5260</v>
      </c>
      <c r="Q4310" s="2">
        <v>1</v>
      </c>
      <c r="R4310" s="2">
        <v>486</v>
      </c>
    </row>
    <row r="4311" spans="14:18" ht="15.75" thickBot="1" x14ac:dyDescent="0.3">
      <c r="N4311" s="25" t="s">
        <v>54</v>
      </c>
      <c r="O4311" s="14" t="s">
        <v>5161</v>
      </c>
      <c r="P4311" s="15" t="s">
        <v>5261</v>
      </c>
      <c r="Q4311" s="2">
        <v>6</v>
      </c>
      <c r="R4311" s="2">
        <v>331</v>
      </c>
    </row>
    <row r="4312" spans="14:18" ht="15.75" thickBot="1" x14ac:dyDescent="0.3">
      <c r="N4312" s="25" t="s">
        <v>54</v>
      </c>
      <c r="O4312" s="14" t="s">
        <v>5161</v>
      </c>
      <c r="P4312" s="15" t="s">
        <v>5262</v>
      </c>
      <c r="Q4312" s="2">
        <v>1</v>
      </c>
      <c r="R4312" s="2">
        <v>384</v>
      </c>
    </row>
    <row r="4313" spans="14:18" ht="15.75" thickBot="1" x14ac:dyDescent="0.3">
      <c r="N4313" s="25" t="s">
        <v>54</v>
      </c>
      <c r="O4313" s="14" t="s">
        <v>5161</v>
      </c>
      <c r="P4313" s="15" t="s">
        <v>5263</v>
      </c>
      <c r="Q4313" s="2">
        <v>6</v>
      </c>
      <c r="R4313" s="2">
        <v>430</v>
      </c>
    </row>
    <row r="4314" spans="14:18" ht="15.75" thickBot="1" x14ac:dyDescent="0.3">
      <c r="N4314" s="25" t="s">
        <v>54</v>
      </c>
      <c r="O4314" s="14" t="s">
        <v>5161</v>
      </c>
      <c r="P4314" s="15" t="s">
        <v>5264</v>
      </c>
      <c r="Q4314" s="2">
        <v>5</v>
      </c>
      <c r="R4314" s="2">
        <v>467</v>
      </c>
    </row>
    <row r="4315" spans="14:18" ht="15.75" thickBot="1" x14ac:dyDescent="0.3">
      <c r="N4315" s="25" t="s">
        <v>54</v>
      </c>
      <c r="O4315" s="14" t="s">
        <v>5161</v>
      </c>
      <c r="P4315" s="15" t="s">
        <v>5265</v>
      </c>
      <c r="Q4315" s="2">
        <v>2</v>
      </c>
      <c r="R4315" s="2">
        <v>451</v>
      </c>
    </row>
    <row r="4316" spans="14:18" ht="15.75" thickBot="1" x14ac:dyDescent="0.3">
      <c r="N4316" s="25" t="s">
        <v>54</v>
      </c>
      <c r="O4316" s="14" t="s">
        <v>5161</v>
      </c>
      <c r="P4316" s="15" t="s">
        <v>5266</v>
      </c>
      <c r="Q4316" s="2">
        <v>1</v>
      </c>
      <c r="R4316" s="2">
        <v>452</v>
      </c>
    </row>
    <row r="4317" spans="14:18" ht="15.75" thickBot="1" x14ac:dyDescent="0.3">
      <c r="N4317" s="25" t="s">
        <v>54</v>
      </c>
      <c r="O4317" s="14" t="s">
        <v>5161</v>
      </c>
      <c r="P4317" s="15" t="s">
        <v>5267</v>
      </c>
      <c r="Q4317" s="2">
        <v>5</v>
      </c>
      <c r="R4317" s="2">
        <v>4918</v>
      </c>
    </row>
    <row r="4318" spans="14:18" ht="15.75" thickBot="1" x14ac:dyDescent="0.3">
      <c r="N4318" s="25" t="s">
        <v>54</v>
      </c>
      <c r="O4318" s="14" t="s">
        <v>5161</v>
      </c>
      <c r="P4318" s="15" t="s">
        <v>5268</v>
      </c>
      <c r="Q4318" s="2">
        <v>2</v>
      </c>
      <c r="R4318" s="2">
        <v>392</v>
      </c>
    </row>
    <row r="4319" spans="14:18" ht="15.75" thickBot="1" x14ac:dyDescent="0.3">
      <c r="N4319" s="25" t="s">
        <v>54</v>
      </c>
      <c r="O4319" s="14" t="s">
        <v>5161</v>
      </c>
      <c r="P4319" s="15" t="s">
        <v>5269</v>
      </c>
      <c r="Q4319" s="2">
        <v>5</v>
      </c>
      <c r="R4319" s="2">
        <v>355</v>
      </c>
    </row>
    <row r="4320" spans="14:18" ht="15.75" thickBot="1" x14ac:dyDescent="0.3">
      <c r="N4320" s="25" t="s">
        <v>54</v>
      </c>
      <c r="O4320" s="14" t="s">
        <v>5161</v>
      </c>
      <c r="P4320" s="15" t="s">
        <v>5270</v>
      </c>
      <c r="Q4320" s="2">
        <v>3</v>
      </c>
      <c r="R4320" s="2">
        <v>446</v>
      </c>
    </row>
    <row r="4321" spans="14:18" ht="15.75" thickBot="1" x14ac:dyDescent="0.3">
      <c r="N4321" s="25" t="s">
        <v>54</v>
      </c>
      <c r="O4321" s="14" t="s">
        <v>5161</v>
      </c>
      <c r="P4321" s="15" t="s">
        <v>5271</v>
      </c>
      <c r="Q4321" s="2">
        <v>1</v>
      </c>
      <c r="R4321" s="2">
        <v>371</v>
      </c>
    </row>
    <row r="4322" spans="14:18" ht="15.75" thickBot="1" x14ac:dyDescent="0.3">
      <c r="N4322" s="25" t="s">
        <v>54</v>
      </c>
      <c r="O4322" s="14" t="s">
        <v>5161</v>
      </c>
      <c r="P4322" s="15" t="s">
        <v>5272</v>
      </c>
      <c r="Q4322" s="2">
        <v>1</v>
      </c>
      <c r="R4322" s="2">
        <v>541</v>
      </c>
    </row>
    <row r="4323" spans="14:18" ht="15.75" thickBot="1" x14ac:dyDescent="0.3">
      <c r="N4323" s="25" t="s">
        <v>54</v>
      </c>
      <c r="O4323" s="14" t="s">
        <v>5161</v>
      </c>
      <c r="P4323" s="15" t="s">
        <v>5273</v>
      </c>
      <c r="Q4323" s="2">
        <v>5</v>
      </c>
      <c r="R4323" s="2">
        <v>364</v>
      </c>
    </row>
    <row r="4324" spans="14:18" ht="15.75" thickBot="1" x14ac:dyDescent="0.3">
      <c r="N4324" s="25" t="s">
        <v>54</v>
      </c>
      <c r="O4324" s="14" t="s">
        <v>5161</v>
      </c>
      <c r="P4324" s="15" t="s">
        <v>5274</v>
      </c>
      <c r="Q4324" s="2">
        <v>3</v>
      </c>
      <c r="R4324" s="2">
        <v>427</v>
      </c>
    </row>
    <row r="4325" spans="14:18" ht="15.75" thickBot="1" x14ac:dyDescent="0.3">
      <c r="N4325" s="25" t="s">
        <v>54</v>
      </c>
      <c r="O4325" s="14" t="s">
        <v>5161</v>
      </c>
      <c r="P4325" s="15" t="s">
        <v>5275</v>
      </c>
      <c r="Q4325" s="2">
        <v>6</v>
      </c>
      <c r="R4325" s="2">
        <v>417</v>
      </c>
    </row>
    <row r="4326" spans="14:18" ht="15.75" thickBot="1" x14ac:dyDescent="0.3">
      <c r="N4326" s="25" t="s">
        <v>54</v>
      </c>
      <c r="O4326" s="14" t="s">
        <v>5161</v>
      </c>
      <c r="P4326" s="15" t="s">
        <v>5276</v>
      </c>
      <c r="Q4326" s="2">
        <v>6</v>
      </c>
      <c r="R4326" s="2">
        <v>6871</v>
      </c>
    </row>
    <row r="4327" spans="14:18" ht="15.75" thickBot="1" x14ac:dyDescent="0.3">
      <c r="N4327" s="25" t="s">
        <v>54</v>
      </c>
      <c r="O4327" s="14" t="s">
        <v>5161</v>
      </c>
      <c r="P4327" s="15" t="s">
        <v>5277</v>
      </c>
      <c r="Q4327" s="2">
        <v>1</v>
      </c>
      <c r="R4327" s="2">
        <v>569</v>
      </c>
    </row>
    <row r="4328" spans="14:18" ht="15.75" thickBot="1" x14ac:dyDescent="0.3">
      <c r="N4328" s="25" t="s">
        <v>54</v>
      </c>
      <c r="O4328" s="14" t="s">
        <v>5161</v>
      </c>
      <c r="P4328" s="15" t="s">
        <v>5278</v>
      </c>
      <c r="Q4328" s="2">
        <v>4</v>
      </c>
      <c r="R4328" s="2">
        <v>367</v>
      </c>
    </row>
    <row r="4329" spans="14:18" ht="15.75" thickBot="1" x14ac:dyDescent="0.3">
      <c r="N4329" s="25" t="s">
        <v>54</v>
      </c>
      <c r="O4329" s="14" t="s">
        <v>5161</v>
      </c>
      <c r="P4329" s="15" t="s">
        <v>5279</v>
      </c>
      <c r="Q4329" s="2">
        <v>6</v>
      </c>
      <c r="R4329" s="2">
        <v>3961</v>
      </c>
    </row>
    <row r="4330" spans="14:18" ht="15.75" thickBot="1" x14ac:dyDescent="0.3">
      <c r="N4330" s="25" t="s">
        <v>54</v>
      </c>
      <c r="O4330" s="14" t="s">
        <v>5161</v>
      </c>
      <c r="P4330" s="15" t="s">
        <v>5280</v>
      </c>
      <c r="Q4330" s="2">
        <v>6</v>
      </c>
      <c r="R4330" s="2">
        <v>4311</v>
      </c>
    </row>
    <row r="4331" spans="14:18" ht="15.75" thickBot="1" x14ac:dyDescent="0.3">
      <c r="N4331" s="25" t="s">
        <v>54</v>
      </c>
      <c r="O4331" s="14" t="s">
        <v>5161</v>
      </c>
      <c r="P4331" s="15" t="s">
        <v>5281</v>
      </c>
      <c r="Q4331" s="2">
        <v>2</v>
      </c>
      <c r="R4331" s="2">
        <v>3940</v>
      </c>
    </row>
    <row r="4332" spans="14:18" ht="15.75" thickBot="1" x14ac:dyDescent="0.3">
      <c r="N4332" s="25" t="s">
        <v>54</v>
      </c>
      <c r="O4332" s="14" t="s">
        <v>5161</v>
      </c>
      <c r="P4332" s="15" t="s">
        <v>5282</v>
      </c>
      <c r="Q4332" s="2">
        <v>4</v>
      </c>
      <c r="R4332" s="2">
        <v>3960</v>
      </c>
    </row>
    <row r="4333" spans="14:18" ht="15.75" thickBot="1" x14ac:dyDescent="0.3">
      <c r="N4333" s="25" t="s">
        <v>54</v>
      </c>
      <c r="O4333" s="14" t="s">
        <v>5161</v>
      </c>
      <c r="P4333" s="15" t="s">
        <v>5283</v>
      </c>
      <c r="Q4333" s="2">
        <v>1</v>
      </c>
      <c r="R4333" s="2">
        <v>3942</v>
      </c>
    </row>
    <row r="4334" spans="14:18" ht="15.75" thickBot="1" x14ac:dyDescent="0.3">
      <c r="N4334" s="25" t="s">
        <v>54</v>
      </c>
      <c r="O4334" s="14" t="s">
        <v>5161</v>
      </c>
      <c r="P4334" s="15" t="s">
        <v>5284</v>
      </c>
      <c r="Q4334" s="2">
        <v>1</v>
      </c>
      <c r="R4334" s="2">
        <v>4332</v>
      </c>
    </row>
    <row r="4335" spans="14:18" ht="15.75" thickBot="1" x14ac:dyDescent="0.3">
      <c r="N4335" s="25" t="s">
        <v>54</v>
      </c>
      <c r="O4335" s="14" t="s">
        <v>5161</v>
      </c>
      <c r="P4335" s="15" t="s">
        <v>5285</v>
      </c>
      <c r="Q4335" s="2">
        <v>3</v>
      </c>
      <c r="R4335" s="2">
        <v>3950</v>
      </c>
    </row>
    <row r="4336" spans="14:18" ht="15.75" thickBot="1" x14ac:dyDescent="0.3">
      <c r="N4336" s="25" t="s">
        <v>54</v>
      </c>
      <c r="O4336" s="14" t="s">
        <v>5161</v>
      </c>
      <c r="P4336" s="15" t="s">
        <v>5286</v>
      </c>
      <c r="Q4336" s="2">
        <v>5</v>
      </c>
      <c r="R4336" s="2">
        <v>4336</v>
      </c>
    </row>
    <row r="4337" spans="14:18" ht="15.75" thickBot="1" x14ac:dyDescent="0.3">
      <c r="N4337" s="25" t="s">
        <v>54</v>
      </c>
      <c r="O4337" s="14" t="s">
        <v>5161</v>
      </c>
      <c r="P4337" s="15" t="s">
        <v>5287</v>
      </c>
      <c r="Q4337" s="2">
        <v>5</v>
      </c>
      <c r="R4337" s="2">
        <v>3956</v>
      </c>
    </row>
    <row r="4338" spans="14:18" ht="15.75" thickBot="1" x14ac:dyDescent="0.3">
      <c r="N4338" s="25" t="s">
        <v>54</v>
      </c>
      <c r="O4338" s="14" t="s">
        <v>5161</v>
      </c>
      <c r="P4338" s="15" t="s">
        <v>5288</v>
      </c>
      <c r="Q4338" s="2">
        <v>4</v>
      </c>
      <c r="R4338" s="2">
        <v>456</v>
      </c>
    </row>
    <row r="4339" spans="14:18" ht="15.75" thickBot="1" x14ac:dyDescent="0.3">
      <c r="N4339" s="25" t="s">
        <v>54</v>
      </c>
      <c r="O4339" s="14" t="s">
        <v>5161</v>
      </c>
      <c r="P4339" s="15" t="s">
        <v>5289</v>
      </c>
      <c r="Q4339" s="2">
        <v>4</v>
      </c>
      <c r="R4339" s="2">
        <v>3951</v>
      </c>
    </row>
    <row r="4340" spans="14:18" ht="15.75" thickBot="1" x14ac:dyDescent="0.3">
      <c r="N4340" s="25" t="s">
        <v>54</v>
      </c>
      <c r="O4340" s="14" t="s">
        <v>5161</v>
      </c>
      <c r="P4340" s="15" t="s">
        <v>5290</v>
      </c>
      <c r="Q4340" s="2">
        <v>1</v>
      </c>
      <c r="R4340" s="2">
        <v>3972</v>
      </c>
    </row>
    <row r="4341" spans="14:18" ht="15.75" thickBot="1" x14ac:dyDescent="0.3">
      <c r="N4341" s="25" t="s">
        <v>54</v>
      </c>
      <c r="O4341" s="14" t="s">
        <v>5161</v>
      </c>
      <c r="P4341" s="15" t="s">
        <v>5291</v>
      </c>
      <c r="Q4341" s="2">
        <v>1</v>
      </c>
      <c r="R4341" s="2">
        <v>3986</v>
      </c>
    </row>
    <row r="4342" spans="14:18" ht="15.75" thickBot="1" x14ac:dyDescent="0.3">
      <c r="N4342" s="25" t="s">
        <v>54</v>
      </c>
      <c r="O4342" s="14" t="s">
        <v>5161</v>
      </c>
      <c r="P4342" s="15" t="s">
        <v>5292</v>
      </c>
      <c r="Q4342" s="2">
        <v>1</v>
      </c>
      <c r="R4342" s="2">
        <v>4274</v>
      </c>
    </row>
    <row r="4343" spans="14:18" ht="15.75" thickBot="1" x14ac:dyDescent="0.3">
      <c r="N4343" s="25" t="s">
        <v>54</v>
      </c>
      <c r="O4343" s="14" t="s">
        <v>5161</v>
      </c>
      <c r="P4343" s="15" t="s">
        <v>5293</v>
      </c>
      <c r="Q4343" s="2">
        <v>5</v>
      </c>
      <c r="R4343" s="2">
        <v>3948</v>
      </c>
    </row>
    <row r="4344" spans="14:18" ht="15.75" thickBot="1" x14ac:dyDescent="0.3">
      <c r="N4344" s="25" t="s">
        <v>54</v>
      </c>
      <c r="O4344" s="14" t="s">
        <v>5161</v>
      </c>
      <c r="P4344" s="15" t="s">
        <v>5294</v>
      </c>
      <c r="Q4344" s="2">
        <v>3</v>
      </c>
      <c r="R4344" s="2">
        <v>3947</v>
      </c>
    </row>
    <row r="4345" spans="14:18" ht="15.75" thickBot="1" x14ac:dyDescent="0.3">
      <c r="N4345" s="25" t="s">
        <v>54</v>
      </c>
      <c r="O4345" s="14" t="s">
        <v>5161</v>
      </c>
      <c r="P4345" s="15" t="s">
        <v>5295</v>
      </c>
      <c r="Q4345" s="2">
        <v>6</v>
      </c>
      <c r="R4345" s="2">
        <v>3979</v>
      </c>
    </row>
    <row r="4346" spans="14:18" ht="15.75" thickBot="1" x14ac:dyDescent="0.3">
      <c r="N4346" s="25" t="s">
        <v>54</v>
      </c>
      <c r="O4346" s="14" t="s">
        <v>5161</v>
      </c>
      <c r="P4346" s="15" t="s">
        <v>5296</v>
      </c>
      <c r="Q4346" s="2">
        <v>5</v>
      </c>
      <c r="R4346" s="2">
        <v>4824</v>
      </c>
    </row>
    <row r="4347" spans="14:18" ht="15.75" thickBot="1" x14ac:dyDescent="0.3">
      <c r="N4347" s="25" t="s">
        <v>54</v>
      </c>
      <c r="O4347" s="14" t="s">
        <v>5161</v>
      </c>
      <c r="P4347" s="15" t="s">
        <v>5297</v>
      </c>
      <c r="Q4347" s="2">
        <v>2</v>
      </c>
      <c r="R4347" s="2">
        <v>6383</v>
      </c>
    </row>
    <row r="4348" spans="14:18" ht="15.75" thickBot="1" x14ac:dyDescent="0.3">
      <c r="N4348" s="25" t="s">
        <v>54</v>
      </c>
      <c r="O4348" s="14" t="s">
        <v>5161</v>
      </c>
      <c r="P4348" s="15" t="s">
        <v>5298</v>
      </c>
      <c r="Q4348" s="2">
        <v>2</v>
      </c>
      <c r="R4348" s="2">
        <v>6365</v>
      </c>
    </row>
    <row r="4349" spans="14:18" ht="15.75" thickBot="1" x14ac:dyDescent="0.3">
      <c r="N4349" s="25" t="s">
        <v>54</v>
      </c>
      <c r="O4349" s="14" t="s">
        <v>5161</v>
      </c>
      <c r="P4349" s="15" t="s">
        <v>5299</v>
      </c>
      <c r="Q4349" s="2">
        <v>2</v>
      </c>
      <c r="R4349" s="2">
        <v>5100</v>
      </c>
    </row>
    <row r="4350" spans="14:18" ht="15.75" thickBot="1" x14ac:dyDescent="0.3">
      <c r="N4350" s="25" t="s">
        <v>54</v>
      </c>
      <c r="O4350" s="14" t="s">
        <v>5161</v>
      </c>
      <c r="P4350" s="15" t="s">
        <v>1282</v>
      </c>
      <c r="Q4350" s="2">
        <v>1</v>
      </c>
      <c r="R4350" s="2">
        <v>5558</v>
      </c>
    </row>
    <row r="4351" spans="14:18" ht="15.75" thickBot="1" x14ac:dyDescent="0.3">
      <c r="N4351" s="25" t="s">
        <v>54</v>
      </c>
      <c r="O4351" s="14" t="s">
        <v>5161</v>
      </c>
      <c r="P4351" s="15" t="s">
        <v>5300</v>
      </c>
      <c r="Q4351" s="2">
        <v>5</v>
      </c>
      <c r="R4351" s="2">
        <v>6061</v>
      </c>
    </row>
    <row r="4352" spans="14:18" ht="15.75" thickBot="1" x14ac:dyDescent="0.3">
      <c r="N4352" s="25" t="s">
        <v>54</v>
      </c>
      <c r="O4352" s="14" t="s">
        <v>5161</v>
      </c>
      <c r="P4352" s="15" t="s">
        <v>5301</v>
      </c>
      <c r="Q4352" s="2">
        <v>5</v>
      </c>
      <c r="R4352" s="2">
        <v>305</v>
      </c>
    </row>
    <row r="4353" spans="14:18" ht="15.75" thickBot="1" x14ac:dyDescent="0.3">
      <c r="N4353" s="25" t="s">
        <v>54</v>
      </c>
      <c r="O4353" s="14" t="s">
        <v>5161</v>
      </c>
      <c r="P4353" s="15" t="s">
        <v>5302</v>
      </c>
      <c r="Q4353" s="2">
        <v>5</v>
      </c>
      <c r="R4353" s="2">
        <v>305</v>
      </c>
    </row>
    <row r="4354" spans="14:18" ht="15.75" thickBot="1" x14ac:dyDescent="0.3">
      <c r="N4354" s="25" t="s">
        <v>54</v>
      </c>
      <c r="O4354" s="14" t="s">
        <v>5161</v>
      </c>
      <c r="P4354" s="15" t="s">
        <v>5303</v>
      </c>
      <c r="Q4354" s="2">
        <v>1</v>
      </c>
      <c r="R4354" s="2">
        <v>5083</v>
      </c>
    </row>
    <row r="4355" spans="14:18" ht="15.75" thickBot="1" x14ac:dyDescent="0.3">
      <c r="N4355" s="25" t="s">
        <v>54</v>
      </c>
      <c r="O4355" s="14" t="s">
        <v>5304</v>
      </c>
      <c r="P4355" s="15" t="s">
        <v>5305</v>
      </c>
      <c r="Q4355" s="2">
        <v>2</v>
      </c>
      <c r="R4355" s="2">
        <v>4298</v>
      </c>
    </row>
    <row r="4356" spans="14:18" ht="15.75" thickBot="1" x14ac:dyDescent="0.3">
      <c r="N4356" s="25" t="s">
        <v>54</v>
      </c>
      <c r="O4356" s="14" t="s">
        <v>5304</v>
      </c>
      <c r="P4356" s="15" t="s">
        <v>5306</v>
      </c>
      <c r="Q4356" s="2">
        <v>5</v>
      </c>
      <c r="R4356" s="2">
        <v>6529</v>
      </c>
    </row>
    <row r="4357" spans="14:18" ht="15.75" thickBot="1" x14ac:dyDescent="0.3">
      <c r="N4357" s="25" t="s">
        <v>54</v>
      </c>
      <c r="O4357" s="14" t="s">
        <v>5304</v>
      </c>
      <c r="P4357" s="15" t="s">
        <v>5307</v>
      </c>
      <c r="Q4357" s="2">
        <v>1</v>
      </c>
      <c r="R4357" s="2">
        <v>4155</v>
      </c>
    </row>
    <row r="4358" spans="14:18" ht="15.75" thickBot="1" x14ac:dyDescent="0.3">
      <c r="N4358" s="25" t="s">
        <v>54</v>
      </c>
      <c r="O4358" s="14" t="s">
        <v>5304</v>
      </c>
      <c r="P4358" s="15" t="s">
        <v>5308</v>
      </c>
      <c r="Q4358" s="2">
        <v>1</v>
      </c>
      <c r="R4358" s="2">
        <v>4246</v>
      </c>
    </row>
    <row r="4359" spans="14:18" ht="15.75" thickBot="1" x14ac:dyDescent="0.3">
      <c r="N4359" s="25" t="s">
        <v>54</v>
      </c>
      <c r="O4359" s="14" t="s">
        <v>5304</v>
      </c>
      <c r="P4359" s="15" t="s">
        <v>5309</v>
      </c>
      <c r="Q4359" s="2">
        <v>2</v>
      </c>
      <c r="R4359" s="2">
        <v>4329</v>
      </c>
    </row>
    <row r="4360" spans="14:18" ht="15.75" thickBot="1" x14ac:dyDescent="0.3">
      <c r="N4360" s="25" t="s">
        <v>54</v>
      </c>
      <c r="O4360" s="14" t="s">
        <v>5304</v>
      </c>
      <c r="P4360" s="15" t="s">
        <v>5310</v>
      </c>
      <c r="Q4360" s="2">
        <v>2</v>
      </c>
      <c r="R4360" s="2">
        <v>6528</v>
      </c>
    </row>
    <row r="4361" spans="14:18" ht="15.75" thickBot="1" x14ac:dyDescent="0.3">
      <c r="N4361" s="25" t="s">
        <v>54</v>
      </c>
      <c r="O4361" s="14" t="s">
        <v>5304</v>
      </c>
      <c r="P4361" s="15" t="s">
        <v>5311</v>
      </c>
      <c r="Q4361" s="2">
        <v>6</v>
      </c>
      <c r="R4361" s="2">
        <v>6358</v>
      </c>
    </row>
    <row r="4362" spans="14:18" ht="15.75" thickBot="1" x14ac:dyDescent="0.3">
      <c r="N4362" s="25" t="s">
        <v>54</v>
      </c>
      <c r="O4362" s="14" t="s">
        <v>5304</v>
      </c>
      <c r="P4362" s="15" t="s">
        <v>5312</v>
      </c>
      <c r="Q4362" s="2">
        <v>6</v>
      </c>
      <c r="R4362" s="2">
        <v>5900</v>
      </c>
    </row>
    <row r="4363" spans="14:18" ht="15.75" thickBot="1" x14ac:dyDescent="0.3">
      <c r="N4363" s="25" t="s">
        <v>54</v>
      </c>
      <c r="O4363" s="14" t="s">
        <v>5304</v>
      </c>
      <c r="P4363" s="15" t="s">
        <v>5313</v>
      </c>
      <c r="Q4363" s="2">
        <v>1</v>
      </c>
      <c r="R4363" s="2">
        <v>4815</v>
      </c>
    </row>
    <row r="4364" spans="14:18" ht="15.75" thickBot="1" x14ac:dyDescent="0.3">
      <c r="N4364" s="25" t="s">
        <v>54</v>
      </c>
      <c r="O4364" s="14" t="s">
        <v>5304</v>
      </c>
      <c r="P4364" s="15" t="s">
        <v>5314</v>
      </c>
      <c r="Q4364" s="2">
        <v>4</v>
      </c>
      <c r="R4364" s="2">
        <v>5099</v>
      </c>
    </row>
    <row r="4365" spans="14:18" ht="15.75" thickBot="1" x14ac:dyDescent="0.3">
      <c r="N4365" s="25" t="s">
        <v>54</v>
      </c>
      <c r="O4365" s="14" t="s">
        <v>5304</v>
      </c>
      <c r="P4365" s="15" t="s">
        <v>5315</v>
      </c>
      <c r="Q4365" s="2">
        <v>1</v>
      </c>
      <c r="R4365" s="2">
        <v>5094</v>
      </c>
    </row>
    <row r="4366" spans="14:18" ht="15.75" thickBot="1" x14ac:dyDescent="0.3">
      <c r="N4366" s="25" t="s">
        <v>54</v>
      </c>
      <c r="O4366" s="14" t="s">
        <v>5304</v>
      </c>
      <c r="P4366" s="15" t="s">
        <v>5316</v>
      </c>
      <c r="Q4366" s="2">
        <v>6</v>
      </c>
      <c r="R4366" s="2">
        <v>6797</v>
      </c>
    </row>
    <row r="4367" spans="14:18" ht="15.75" thickBot="1" x14ac:dyDescent="0.3">
      <c r="N4367" s="25" t="s">
        <v>54</v>
      </c>
      <c r="O4367" s="14" t="s">
        <v>5304</v>
      </c>
      <c r="P4367" s="15" t="s">
        <v>5317</v>
      </c>
      <c r="Q4367" s="2">
        <v>3</v>
      </c>
      <c r="R4367" s="2">
        <v>6741</v>
      </c>
    </row>
    <row r="4368" spans="14:18" ht="15.75" thickBot="1" x14ac:dyDescent="0.3">
      <c r="N4368" s="25" t="s">
        <v>54</v>
      </c>
      <c r="O4368" s="14" t="s">
        <v>5304</v>
      </c>
      <c r="P4368" s="15" t="s">
        <v>5318</v>
      </c>
      <c r="Q4368" s="2">
        <v>5</v>
      </c>
      <c r="R4368" s="2">
        <v>6798</v>
      </c>
    </row>
    <row r="4369" spans="14:18" ht="15.75" thickBot="1" x14ac:dyDescent="0.3">
      <c r="N4369" s="25" t="s">
        <v>54</v>
      </c>
      <c r="O4369" s="14" t="s">
        <v>5304</v>
      </c>
      <c r="P4369" s="15" t="s">
        <v>5319</v>
      </c>
      <c r="Q4369" s="2">
        <v>4</v>
      </c>
      <c r="R4369" s="2">
        <v>6794</v>
      </c>
    </row>
    <row r="4370" spans="14:18" ht="15.75" thickBot="1" x14ac:dyDescent="0.3">
      <c r="N4370" s="25" t="s">
        <v>54</v>
      </c>
      <c r="O4370" s="14" t="s">
        <v>5304</v>
      </c>
      <c r="P4370" s="15" t="s">
        <v>5320</v>
      </c>
      <c r="Q4370" s="2">
        <v>2</v>
      </c>
      <c r="R4370" s="2">
        <v>6794</v>
      </c>
    </row>
    <row r="4371" spans="14:18" ht="15.75" thickBot="1" x14ac:dyDescent="0.3">
      <c r="N4371" s="25" t="s">
        <v>54</v>
      </c>
      <c r="O4371" s="14" t="s">
        <v>5304</v>
      </c>
      <c r="P4371" s="15" t="s">
        <v>5321</v>
      </c>
      <c r="Q4371" s="2">
        <v>1</v>
      </c>
      <c r="R4371" s="2">
        <v>6794</v>
      </c>
    </row>
    <row r="4372" spans="14:18" ht="15.75" thickBot="1" x14ac:dyDescent="0.3">
      <c r="N4372" s="25" t="s">
        <v>54</v>
      </c>
      <c r="O4372" s="14" t="s">
        <v>5304</v>
      </c>
      <c r="P4372" s="15" t="s">
        <v>5322</v>
      </c>
      <c r="Q4372" s="2">
        <v>6</v>
      </c>
      <c r="R4372" s="2">
        <v>6794</v>
      </c>
    </row>
    <row r="4373" spans="14:18" ht="15.75" thickBot="1" x14ac:dyDescent="0.3">
      <c r="N4373" s="25" t="s">
        <v>54</v>
      </c>
      <c r="O4373" s="14" t="s">
        <v>5304</v>
      </c>
      <c r="P4373" s="15" t="s">
        <v>5323</v>
      </c>
      <c r="Q4373" s="2">
        <v>3</v>
      </c>
      <c r="R4373" s="2">
        <v>3962</v>
      </c>
    </row>
    <row r="4374" spans="14:18" ht="15.75" thickBot="1" x14ac:dyDescent="0.3">
      <c r="N4374" s="25" t="s">
        <v>54</v>
      </c>
      <c r="O4374" s="14" t="s">
        <v>5304</v>
      </c>
      <c r="P4374" s="15" t="s">
        <v>5324</v>
      </c>
      <c r="Q4374" s="2">
        <v>3</v>
      </c>
      <c r="R4374" s="2">
        <v>4304</v>
      </c>
    </row>
    <row r="4375" spans="14:18" ht="15.75" thickBot="1" x14ac:dyDescent="0.3">
      <c r="N4375" s="25" t="s">
        <v>54</v>
      </c>
      <c r="O4375" s="14" t="s">
        <v>5304</v>
      </c>
      <c r="P4375" s="15" t="s">
        <v>5325</v>
      </c>
      <c r="Q4375" s="2">
        <v>2</v>
      </c>
      <c r="R4375" s="2">
        <v>6269</v>
      </c>
    </row>
    <row r="4376" spans="14:18" ht="15.75" thickBot="1" x14ac:dyDescent="0.3">
      <c r="N4376" s="25" t="s">
        <v>54</v>
      </c>
      <c r="O4376" s="14" t="s">
        <v>5304</v>
      </c>
      <c r="P4376" s="15" t="s">
        <v>5326</v>
      </c>
      <c r="Q4376" s="2">
        <v>1</v>
      </c>
      <c r="R4376" s="2">
        <v>4265</v>
      </c>
    </row>
    <row r="4377" spans="14:18" ht="15.75" thickBot="1" x14ac:dyDescent="0.3">
      <c r="N4377" s="25" t="s">
        <v>54</v>
      </c>
      <c r="O4377" s="14" t="s">
        <v>5304</v>
      </c>
      <c r="P4377" s="15" t="s">
        <v>5327</v>
      </c>
      <c r="Q4377" s="2">
        <v>1</v>
      </c>
      <c r="R4377" s="2">
        <v>351</v>
      </c>
    </row>
    <row r="4378" spans="14:18" ht="15.75" thickBot="1" x14ac:dyDescent="0.3">
      <c r="N4378" s="25" t="s">
        <v>54</v>
      </c>
      <c r="O4378" s="14" t="s">
        <v>5304</v>
      </c>
      <c r="P4378" s="15" t="s">
        <v>5328</v>
      </c>
      <c r="Q4378" s="2">
        <v>5</v>
      </c>
      <c r="R4378" s="2">
        <v>338</v>
      </c>
    </row>
    <row r="4379" spans="14:18" ht="15.75" thickBot="1" x14ac:dyDescent="0.3">
      <c r="N4379" s="25" t="s">
        <v>54</v>
      </c>
      <c r="O4379" s="14" t="s">
        <v>5304</v>
      </c>
      <c r="P4379" s="15" t="s">
        <v>5329</v>
      </c>
      <c r="Q4379" s="2">
        <v>3</v>
      </c>
      <c r="R4379" s="2">
        <v>460</v>
      </c>
    </row>
    <row r="4380" spans="14:18" ht="15.75" thickBot="1" x14ac:dyDescent="0.3">
      <c r="N4380" s="25" t="s">
        <v>54</v>
      </c>
      <c r="O4380" s="14" t="s">
        <v>5304</v>
      </c>
      <c r="P4380" s="15" t="s">
        <v>5330</v>
      </c>
      <c r="Q4380" s="2">
        <v>3</v>
      </c>
      <c r="R4380" s="2">
        <v>309</v>
      </c>
    </row>
    <row r="4381" spans="14:18" ht="15.75" thickBot="1" x14ac:dyDescent="0.3">
      <c r="N4381" s="25" t="s">
        <v>54</v>
      </c>
      <c r="O4381" s="14" t="s">
        <v>5304</v>
      </c>
      <c r="P4381" s="15" t="s">
        <v>5331</v>
      </c>
      <c r="Q4381" s="2">
        <v>3</v>
      </c>
      <c r="R4381" s="2">
        <v>455</v>
      </c>
    </row>
    <row r="4382" spans="14:18" ht="15.75" thickBot="1" x14ac:dyDescent="0.3">
      <c r="N4382" s="25" t="s">
        <v>54</v>
      </c>
      <c r="O4382" s="14" t="s">
        <v>5304</v>
      </c>
      <c r="P4382" s="15" t="s">
        <v>5332</v>
      </c>
      <c r="Q4382" s="2">
        <v>1</v>
      </c>
      <c r="R4382" s="2">
        <v>4261</v>
      </c>
    </row>
    <row r="4383" spans="14:18" ht="15.75" thickBot="1" x14ac:dyDescent="0.3">
      <c r="N4383" s="25" t="s">
        <v>54</v>
      </c>
      <c r="O4383" s="14" t="s">
        <v>5304</v>
      </c>
      <c r="P4383" s="15" t="s">
        <v>5333</v>
      </c>
      <c r="Q4383" s="2">
        <v>1</v>
      </c>
      <c r="R4383" s="2">
        <v>346</v>
      </c>
    </row>
    <row r="4384" spans="14:18" ht="15.75" thickBot="1" x14ac:dyDescent="0.3">
      <c r="N4384" s="25" t="s">
        <v>54</v>
      </c>
      <c r="O4384" s="14" t="s">
        <v>5304</v>
      </c>
      <c r="P4384" s="15" t="s">
        <v>5334</v>
      </c>
      <c r="Q4384" s="2">
        <v>3</v>
      </c>
      <c r="R4384" s="2">
        <v>386</v>
      </c>
    </row>
    <row r="4385" spans="14:18" ht="15.75" thickBot="1" x14ac:dyDescent="0.3">
      <c r="N4385" s="25" t="s">
        <v>54</v>
      </c>
      <c r="O4385" s="14" t="s">
        <v>5304</v>
      </c>
      <c r="P4385" s="15" t="s">
        <v>5335</v>
      </c>
      <c r="Q4385" s="2">
        <v>1</v>
      </c>
      <c r="R4385" s="2">
        <v>345</v>
      </c>
    </row>
    <row r="4386" spans="14:18" ht="15.75" thickBot="1" x14ac:dyDescent="0.3">
      <c r="N4386" s="25" t="s">
        <v>54</v>
      </c>
      <c r="O4386" s="14" t="s">
        <v>5304</v>
      </c>
      <c r="P4386" s="15" t="s">
        <v>5336</v>
      </c>
      <c r="Q4386" s="2">
        <v>6</v>
      </c>
      <c r="R4386" s="2">
        <v>339</v>
      </c>
    </row>
    <row r="4387" spans="14:18" ht="15.75" thickBot="1" x14ac:dyDescent="0.3">
      <c r="N4387" s="25" t="s">
        <v>54</v>
      </c>
      <c r="O4387" s="14" t="s">
        <v>5304</v>
      </c>
      <c r="P4387" s="15" t="s">
        <v>5337</v>
      </c>
      <c r="Q4387" s="2">
        <v>4</v>
      </c>
      <c r="R4387" s="2">
        <v>325</v>
      </c>
    </row>
    <row r="4388" spans="14:18" ht="15.75" thickBot="1" x14ac:dyDescent="0.3">
      <c r="N4388" s="25" t="s">
        <v>54</v>
      </c>
      <c r="O4388" s="14" t="s">
        <v>5304</v>
      </c>
      <c r="P4388" s="15" t="s">
        <v>5338</v>
      </c>
      <c r="Q4388" s="2">
        <v>6</v>
      </c>
      <c r="R4388" s="2">
        <v>380</v>
      </c>
    </row>
    <row r="4389" spans="14:18" ht="15.75" thickBot="1" x14ac:dyDescent="0.3">
      <c r="N4389" s="25" t="s">
        <v>54</v>
      </c>
      <c r="O4389" s="14" t="s">
        <v>5304</v>
      </c>
      <c r="P4389" s="15" t="s">
        <v>5339</v>
      </c>
      <c r="Q4389" s="2">
        <v>6</v>
      </c>
      <c r="R4389" s="2">
        <v>4290</v>
      </c>
    </row>
    <row r="4390" spans="14:18" ht="15.75" thickBot="1" x14ac:dyDescent="0.3">
      <c r="N4390" s="25" t="s">
        <v>54</v>
      </c>
      <c r="O4390" s="14" t="s">
        <v>5304</v>
      </c>
      <c r="P4390" s="15" t="s">
        <v>5340</v>
      </c>
      <c r="Q4390" s="2">
        <v>2</v>
      </c>
      <c r="R4390" s="2">
        <v>444</v>
      </c>
    </row>
    <row r="4391" spans="14:18" ht="15.75" thickBot="1" x14ac:dyDescent="0.3">
      <c r="N4391" s="25" t="s">
        <v>54</v>
      </c>
      <c r="O4391" s="14" t="s">
        <v>5304</v>
      </c>
      <c r="P4391" s="15" t="s">
        <v>5341</v>
      </c>
      <c r="Q4391" s="2">
        <v>3</v>
      </c>
      <c r="R4391" s="2">
        <v>432</v>
      </c>
    </row>
    <row r="4392" spans="14:18" ht="15.75" thickBot="1" x14ac:dyDescent="0.3">
      <c r="N4392" s="25" t="s">
        <v>54</v>
      </c>
      <c r="O4392" s="14" t="s">
        <v>5304</v>
      </c>
      <c r="P4392" s="15" t="s">
        <v>5342</v>
      </c>
      <c r="Q4392" s="2">
        <v>3</v>
      </c>
      <c r="R4392" s="2">
        <v>4259</v>
      </c>
    </row>
    <row r="4393" spans="14:18" ht="15.75" thickBot="1" x14ac:dyDescent="0.3">
      <c r="N4393" s="25" t="s">
        <v>54</v>
      </c>
      <c r="O4393" s="14" t="s">
        <v>5304</v>
      </c>
      <c r="P4393" s="15" t="s">
        <v>5343</v>
      </c>
      <c r="Q4393" s="2">
        <v>3</v>
      </c>
      <c r="R4393" s="2">
        <v>435</v>
      </c>
    </row>
    <row r="4394" spans="14:18" ht="15.75" thickBot="1" x14ac:dyDescent="0.3">
      <c r="N4394" s="25" t="s">
        <v>54</v>
      </c>
      <c r="O4394" s="14" t="s">
        <v>5304</v>
      </c>
      <c r="P4394" s="15" t="s">
        <v>5344</v>
      </c>
      <c r="Q4394" s="2">
        <v>3</v>
      </c>
      <c r="R4394" s="2">
        <v>4299</v>
      </c>
    </row>
    <row r="4395" spans="14:18" ht="15.75" thickBot="1" x14ac:dyDescent="0.3">
      <c r="N4395" s="25" t="s">
        <v>54</v>
      </c>
      <c r="O4395" s="14" t="s">
        <v>5304</v>
      </c>
      <c r="P4395" s="15" t="s">
        <v>5345</v>
      </c>
      <c r="Q4395" s="2">
        <v>4</v>
      </c>
      <c r="R4395" s="2">
        <v>4302</v>
      </c>
    </row>
    <row r="4396" spans="14:18" ht="15.75" thickBot="1" x14ac:dyDescent="0.3">
      <c r="N4396" s="25" t="s">
        <v>54</v>
      </c>
      <c r="O4396" s="14" t="s">
        <v>5304</v>
      </c>
      <c r="P4396" s="15" t="s">
        <v>5346</v>
      </c>
      <c r="Q4396" s="2">
        <v>4</v>
      </c>
      <c r="R4396" s="2">
        <v>319</v>
      </c>
    </row>
    <row r="4397" spans="14:18" ht="15.75" thickBot="1" x14ac:dyDescent="0.3">
      <c r="N4397" s="25" t="s">
        <v>54</v>
      </c>
      <c r="O4397" s="14" t="s">
        <v>5304</v>
      </c>
      <c r="P4397" s="15" t="s">
        <v>5347</v>
      </c>
      <c r="Q4397" s="2">
        <v>6</v>
      </c>
      <c r="R4397" s="2">
        <v>4291</v>
      </c>
    </row>
    <row r="4398" spans="14:18" ht="15.75" thickBot="1" x14ac:dyDescent="0.3">
      <c r="N4398" s="25" t="s">
        <v>54</v>
      </c>
      <c r="O4398" s="14" t="s">
        <v>5304</v>
      </c>
      <c r="P4398" s="15" t="s">
        <v>5348</v>
      </c>
      <c r="Q4398" s="2">
        <v>6</v>
      </c>
      <c r="R4398" s="2">
        <v>439</v>
      </c>
    </row>
    <row r="4399" spans="14:18" ht="15.75" thickBot="1" x14ac:dyDescent="0.3">
      <c r="N4399" s="25" t="s">
        <v>54</v>
      </c>
      <c r="O4399" s="14" t="s">
        <v>5304</v>
      </c>
      <c r="P4399" s="15" t="s">
        <v>5349</v>
      </c>
      <c r="Q4399" s="2">
        <v>2</v>
      </c>
      <c r="R4399" s="2">
        <v>4334</v>
      </c>
    </row>
    <row r="4400" spans="14:18" ht="15.75" thickBot="1" x14ac:dyDescent="0.3">
      <c r="N4400" s="25" t="s">
        <v>54</v>
      </c>
      <c r="O4400" s="14" t="s">
        <v>5304</v>
      </c>
      <c r="P4400" s="15" t="s">
        <v>5350</v>
      </c>
      <c r="Q4400" s="2">
        <v>2</v>
      </c>
      <c r="R4400" s="2">
        <v>390</v>
      </c>
    </row>
    <row r="4401" spans="14:18" ht="15.75" thickBot="1" x14ac:dyDescent="0.3">
      <c r="N4401" s="25" t="s">
        <v>54</v>
      </c>
      <c r="O4401" s="14" t="s">
        <v>5304</v>
      </c>
      <c r="P4401" s="15" t="s">
        <v>5351</v>
      </c>
      <c r="Q4401" s="2">
        <v>2</v>
      </c>
      <c r="R4401" s="2">
        <v>408</v>
      </c>
    </row>
    <row r="4402" spans="14:18" ht="15.75" thickBot="1" x14ac:dyDescent="0.3">
      <c r="N4402" s="25" t="s">
        <v>54</v>
      </c>
      <c r="O4402" s="14" t="s">
        <v>5304</v>
      </c>
      <c r="P4402" s="15" t="s">
        <v>5352</v>
      </c>
      <c r="Q4402" s="2">
        <v>3</v>
      </c>
      <c r="R4402" s="2">
        <v>421</v>
      </c>
    </row>
    <row r="4403" spans="14:18" ht="15.75" thickBot="1" x14ac:dyDescent="0.3">
      <c r="N4403" s="25" t="s">
        <v>54</v>
      </c>
      <c r="O4403" s="14" t="s">
        <v>5304</v>
      </c>
      <c r="P4403" s="15" t="s">
        <v>5353</v>
      </c>
      <c r="Q4403" s="2">
        <v>4</v>
      </c>
      <c r="R4403" s="2">
        <v>373</v>
      </c>
    </row>
    <row r="4404" spans="14:18" ht="15.75" thickBot="1" x14ac:dyDescent="0.3">
      <c r="N4404" s="25" t="s">
        <v>54</v>
      </c>
      <c r="O4404" s="14" t="s">
        <v>5304</v>
      </c>
      <c r="P4404" s="15" t="s">
        <v>5354</v>
      </c>
      <c r="Q4404" s="2">
        <v>2</v>
      </c>
      <c r="R4404" s="2">
        <v>4919</v>
      </c>
    </row>
    <row r="4405" spans="14:18" ht="15.75" thickBot="1" x14ac:dyDescent="0.3">
      <c r="N4405" s="25" t="s">
        <v>54</v>
      </c>
      <c r="O4405" s="14" t="s">
        <v>5304</v>
      </c>
      <c r="P4405" s="15" t="s">
        <v>5355</v>
      </c>
      <c r="Q4405" s="2">
        <v>2</v>
      </c>
      <c r="R4405" s="2">
        <v>5220</v>
      </c>
    </row>
    <row r="4406" spans="14:18" ht="15.75" thickBot="1" x14ac:dyDescent="0.3">
      <c r="N4406" s="25" t="s">
        <v>54</v>
      </c>
      <c r="O4406" s="14" t="s">
        <v>5304</v>
      </c>
      <c r="P4406" s="15" t="s">
        <v>5356</v>
      </c>
      <c r="Q4406" s="2">
        <v>2</v>
      </c>
      <c r="R4406" s="2">
        <v>366</v>
      </c>
    </row>
    <row r="4407" spans="14:18" ht="15.75" thickBot="1" x14ac:dyDescent="0.3">
      <c r="N4407" s="25" t="s">
        <v>54</v>
      </c>
      <c r="O4407" s="14" t="s">
        <v>5304</v>
      </c>
      <c r="P4407" s="15" t="s">
        <v>5357</v>
      </c>
      <c r="Q4407" s="2">
        <v>5</v>
      </c>
      <c r="R4407" s="2">
        <v>374</v>
      </c>
    </row>
    <row r="4408" spans="14:18" ht="15.75" thickBot="1" x14ac:dyDescent="0.3">
      <c r="N4408" s="25" t="s">
        <v>54</v>
      </c>
      <c r="O4408" s="14" t="s">
        <v>5304</v>
      </c>
      <c r="P4408" s="15" t="s">
        <v>5358</v>
      </c>
      <c r="Q4408" s="2">
        <v>5</v>
      </c>
      <c r="R4408" s="2">
        <v>376</v>
      </c>
    </row>
    <row r="4409" spans="14:18" ht="15.75" thickBot="1" x14ac:dyDescent="0.3">
      <c r="N4409" s="25" t="s">
        <v>54</v>
      </c>
      <c r="O4409" s="14" t="s">
        <v>5304</v>
      </c>
      <c r="P4409" s="15" t="s">
        <v>5359</v>
      </c>
      <c r="Q4409" s="2">
        <v>3</v>
      </c>
      <c r="R4409" s="2">
        <v>396</v>
      </c>
    </row>
    <row r="4410" spans="14:18" ht="15.75" thickBot="1" x14ac:dyDescent="0.3">
      <c r="N4410" s="25" t="s">
        <v>54</v>
      </c>
      <c r="O4410" s="14" t="s">
        <v>5304</v>
      </c>
      <c r="P4410" s="15" t="s">
        <v>5360</v>
      </c>
      <c r="Q4410" s="2">
        <v>6</v>
      </c>
      <c r="R4410" s="2">
        <v>381</v>
      </c>
    </row>
    <row r="4411" spans="14:18" ht="15.75" thickBot="1" x14ac:dyDescent="0.3">
      <c r="N4411" s="25" t="s">
        <v>54</v>
      </c>
      <c r="O4411" s="14" t="s">
        <v>5304</v>
      </c>
      <c r="P4411" s="15" t="s">
        <v>5361</v>
      </c>
      <c r="Q4411" s="2">
        <v>2</v>
      </c>
      <c r="R4411" s="2">
        <v>383</v>
      </c>
    </row>
    <row r="4412" spans="14:18" ht="15.75" thickBot="1" x14ac:dyDescent="0.3">
      <c r="N4412" s="25" t="s">
        <v>54</v>
      </c>
      <c r="O4412" s="14" t="s">
        <v>5304</v>
      </c>
      <c r="P4412" s="15" t="s">
        <v>5362</v>
      </c>
      <c r="Q4412" s="2">
        <v>5</v>
      </c>
      <c r="R4412" s="2">
        <v>348</v>
      </c>
    </row>
    <row r="4413" spans="14:18" ht="15.75" thickBot="1" x14ac:dyDescent="0.3">
      <c r="N4413" s="25" t="s">
        <v>54</v>
      </c>
      <c r="O4413" s="14" t="s">
        <v>5304</v>
      </c>
      <c r="P4413" s="15" t="s">
        <v>5363</v>
      </c>
      <c r="Q4413" s="2">
        <v>2</v>
      </c>
      <c r="R4413" s="2">
        <v>360</v>
      </c>
    </row>
    <row r="4414" spans="14:18" ht="15.75" thickBot="1" x14ac:dyDescent="0.3">
      <c r="N4414" s="25" t="s">
        <v>54</v>
      </c>
      <c r="O4414" s="14" t="s">
        <v>5304</v>
      </c>
      <c r="P4414" s="15" t="s">
        <v>5364</v>
      </c>
      <c r="Q4414" s="2">
        <v>2</v>
      </c>
      <c r="R4414" s="2">
        <v>5224</v>
      </c>
    </row>
    <row r="4415" spans="14:18" ht="15.75" thickBot="1" x14ac:dyDescent="0.3">
      <c r="N4415" s="25" t="s">
        <v>54</v>
      </c>
      <c r="O4415" s="14" t="s">
        <v>5304</v>
      </c>
      <c r="P4415" s="15" t="s">
        <v>5365</v>
      </c>
      <c r="Q4415" s="2">
        <v>1</v>
      </c>
      <c r="R4415" s="2">
        <v>302</v>
      </c>
    </row>
    <row r="4416" spans="14:18" ht="15.75" thickBot="1" x14ac:dyDescent="0.3">
      <c r="N4416" s="25" t="s">
        <v>54</v>
      </c>
      <c r="O4416" s="14" t="s">
        <v>5304</v>
      </c>
      <c r="P4416" s="15" t="s">
        <v>5366</v>
      </c>
      <c r="Q4416" s="2">
        <v>6</v>
      </c>
      <c r="R4416" s="2">
        <v>4296</v>
      </c>
    </row>
    <row r="4417" spans="14:18" ht="15.75" thickBot="1" x14ac:dyDescent="0.3">
      <c r="N4417" s="25" t="s">
        <v>54</v>
      </c>
      <c r="O4417" s="14" t="s">
        <v>5304</v>
      </c>
      <c r="P4417" s="15" t="s">
        <v>5367</v>
      </c>
      <c r="Q4417" s="2">
        <v>6</v>
      </c>
      <c r="R4417" s="2">
        <v>433</v>
      </c>
    </row>
    <row r="4418" spans="14:18" ht="15.75" thickBot="1" x14ac:dyDescent="0.3">
      <c r="N4418" s="25" t="s">
        <v>54</v>
      </c>
      <c r="O4418" s="14" t="s">
        <v>5304</v>
      </c>
      <c r="P4418" s="15" t="s">
        <v>5368</v>
      </c>
      <c r="Q4418" s="2">
        <v>5</v>
      </c>
      <c r="R4418" s="2">
        <v>301</v>
      </c>
    </row>
    <row r="4419" spans="14:18" ht="15.75" thickBot="1" x14ac:dyDescent="0.3">
      <c r="N4419" s="25" t="s">
        <v>54</v>
      </c>
      <c r="O4419" s="14" t="s">
        <v>5304</v>
      </c>
      <c r="P4419" s="15" t="s">
        <v>5369</v>
      </c>
      <c r="Q4419" s="2">
        <v>4</v>
      </c>
      <c r="R4419" s="2">
        <v>4258</v>
      </c>
    </row>
    <row r="4420" spans="14:18" ht="15.75" thickBot="1" x14ac:dyDescent="0.3">
      <c r="N4420" s="25" t="s">
        <v>54</v>
      </c>
      <c r="O4420" s="14" t="s">
        <v>5304</v>
      </c>
      <c r="P4420" s="15" t="s">
        <v>5370</v>
      </c>
      <c r="Q4420" s="2">
        <v>4</v>
      </c>
      <c r="R4420" s="2">
        <v>465</v>
      </c>
    </row>
    <row r="4421" spans="14:18" ht="15.75" thickBot="1" x14ac:dyDescent="0.3">
      <c r="N4421" s="25" t="s">
        <v>54</v>
      </c>
      <c r="O4421" s="14" t="s">
        <v>5304</v>
      </c>
      <c r="P4421" s="15" t="s">
        <v>5371</v>
      </c>
      <c r="Q4421" s="2">
        <v>4</v>
      </c>
      <c r="R4421" s="2">
        <v>382</v>
      </c>
    </row>
    <row r="4422" spans="14:18" ht="15.75" thickBot="1" x14ac:dyDescent="0.3">
      <c r="N4422" s="25" t="s">
        <v>54</v>
      </c>
      <c r="O4422" s="14" t="s">
        <v>5304</v>
      </c>
      <c r="P4422" s="15" t="s">
        <v>5372</v>
      </c>
      <c r="Q4422" s="2">
        <v>6</v>
      </c>
      <c r="R4422" s="2">
        <v>359</v>
      </c>
    </row>
    <row r="4423" spans="14:18" ht="15.75" thickBot="1" x14ac:dyDescent="0.3">
      <c r="N4423" s="25" t="s">
        <v>54</v>
      </c>
      <c r="O4423" s="14" t="s">
        <v>5304</v>
      </c>
      <c r="P4423" s="15" t="s">
        <v>5373</v>
      </c>
      <c r="Q4423" s="2">
        <v>3</v>
      </c>
      <c r="R4423" s="2">
        <v>314</v>
      </c>
    </row>
    <row r="4424" spans="14:18" ht="15.75" thickBot="1" x14ac:dyDescent="0.3">
      <c r="N4424" s="25" t="s">
        <v>54</v>
      </c>
      <c r="O4424" s="14" t="s">
        <v>5304</v>
      </c>
      <c r="P4424" s="15" t="s">
        <v>5374</v>
      </c>
      <c r="Q4424" s="2">
        <v>6</v>
      </c>
      <c r="R4424" s="2">
        <v>313</v>
      </c>
    </row>
    <row r="4425" spans="14:18" ht="15.75" thickBot="1" x14ac:dyDescent="0.3">
      <c r="N4425" s="25" t="s">
        <v>54</v>
      </c>
      <c r="O4425" s="14" t="s">
        <v>5304</v>
      </c>
      <c r="P4425" s="15" t="s">
        <v>5375</v>
      </c>
      <c r="Q4425" s="2">
        <v>1</v>
      </c>
      <c r="R4425" s="2">
        <v>352</v>
      </c>
    </row>
    <row r="4426" spans="14:18" ht="15.75" thickBot="1" x14ac:dyDescent="0.3">
      <c r="N4426" s="25" t="s">
        <v>54</v>
      </c>
      <c r="O4426" s="14" t="s">
        <v>5304</v>
      </c>
      <c r="P4426" s="15" t="s">
        <v>5376</v>
      </c>
      <c r="Q4426" s="2">
        <v>6</v>
      </c>
      <c r="R4426" s="2">
        <v>322</v>
      </c>
    </row>
    <row r="4427" spans="14:18" ht="15.75" thickBot="1" x14ac:dyDescent="0.3">
      <c r="N4427" s="25" t="s">
        <v>54</v>
      </c>
      <c r="O4427" s="14" t="s">
        <v>5304</v>
      </c>
      <c r="P4427" s="15" t="s">
        <v>5377</v>
      </c>
      <c r="Q4427" s="2">
        <v>5</v>
      </c>
      <c r="R4427" s="2">
        <v>333</v>
      </c>
    </row>
    <row r="4428" spans="14:18" ht="15.75" thickBot="1" x14ac:dyDescent="0.3">
      <c r="N4428" s="25" t="s">
        <v>54</v>
      </c>
      <c r="O4428" s="14" t="s">
        <v>5304</v>
      </c>
      <c r="P4428" s="15" t="s">
        <v>5378</v>
      </c>
      <c r="Q4428" s="2">
        <v>5</v>
      </c>
      <c r="R4428" s="2">
        <v>401</v>
      </c>
    </row>
    <row r="4429" spans="14:18" ht="15.75" thickBot="1" x14ac:dyDescent="0.3">
      <c r="N4429" s="25" t="s">
        <v>54</v>
      </c>
      <c r="O4429" s="14" t="s">
        <v>5304</v>
      </c>
      <c r="P4429" s="15" t="s">
        <v>5379</v>
      </c>
      <c r="Q4429" s="2">
        <v>5</v>
      </c>
      <c r="R4429" s="2">
        <v>4271</v>
      </c>
    </row>
    <row r="4430" spans="14:18" ht="15.75" thickBot="1" x14ac:dyDescent="0.3">
      <c r="N4430" s="25" t="s">
        <v>54</v>
      </c>
      <c r="O4430" s="14" t="s">
        <v>5304</v>
      </c>
      <c r="P4430" s="15" t="s">
        <v>5380</v>
      </c>
      <c r="Q4430" s="2">
        <v>2</v>
      </c>
      <c r="R4430" s="2">
        <v>418</v>
      </c>
    </row>
    <row r="4431" spans="14:18" ht="15.75" thickBot="1" x14ac:dyDescent="0.3">
      <c r="N4431" s="25" t="s">
        <v>54</v>
      </c>
      <c r="O4431" s="14" t="s">
        <v>5304</v>
      </c>
      <c r="P4431" s="15" t="s">
        <v>5381</v>
      </c>
      <c r="Q4431" s="2">
        <v>2</v>
      </c>
      <c r="R4431" s="2">
        <v>4247</v>
      </c>
    </row>
    <row r="4432" spans="14:18" ht="15.75" thickBot="1" x14ac:dyDescent="0.3">
      <c r="N4432" s="25" t="s">
        <v>54</v>
      </c>
      <c r="O4432" s="14" t="s">
        <v>5304</v>
      </c>
      <c r="P4432" s="15" t="s">
        <v>5382</v>
      </c>
      <c r="Q4432" s="2">
        <v>5</v>
      </c>
      <c r="R4432" s="2">
        <v>425</v>
      </c>
    </row>
    <row r="4433" spans="14:18" ht="15.75" thickBot="1" x14ac:dyDescent="0.3">
      <c r="N4433" s="25" t="s">
        <v>54</v>
      </c>
      <c r="O4433" s="14" t="s">
        <v>5304</v>
      </c>
      <c r="P4433" s="15" t="s">
        <v>5383</v>
      </c>
      <c r="Q4433" s="2">
        <v>5</v>
      </c>
      <c r="R4433" s="2">
        <v>4286</v>
      </c>
    </row>
    <row r="4434" spans="14:18" ht="15.75" thickBot="1" x14ac:dyDescent="0.3">
      <c r="N4434" s="25" t="s">
        <v>54</v>
      </c>
      <c r="O4434" s="14" t="s">
        <v>5304</v>
      </c>
      <c r="P4434" s="15" t="s">
        <v>5384</v>
      </c>
      <c r="Q4434" s="2">
        <v>6</v>
      </c>
      <c r="R4434" s="2">
        <v>357</v>
      </c>
    </row>
    <row r="4435" spans="14:18" ht="15.75" thickBot="1" x14ac:dyDescent="0.3">
      <c r="N4435" s="25" t="s">
        <v>54</v>
      </c>
      <c r="O4435" s="14" t="s">
        <v>5304</v>
      </c>
      <c r="P4435" s="15" t="s">
        <v>5385</v>
      </c>
      <c r="Q4435" s="2">
        <v>5</v>
      </c>
      <c r="R4435" s="2">
        <v>429</v>
      </c>
    </row>
    <row r="4436" spans="14:18" ht="15.75" thickBot="1" x14ac:dyDescent="0.3">
      <c r="N4436" s="25" t="s">
        <v>54</v>
      </c>
      <c r="O4436" s="14" t="s">
        <v>5304</v>
      </c>
      <c r="P4436" s="15" t="s">
        <v>5386</v>
      </c>
      <c r="Q4436" s="2">
        <v>4</v>
      </c>
      <c r="R4436" s="2">
        <v>312</v>
      </c>
    </row>
    <row r="4437" spans="14:18" ht="15.75" thickBot="1" x14ac:dyDescent="0.3">
      <c r="N4437" s="25" t="s">
        <v>54</v>
      </c>
      <c r="O4437" s="14" t="s">
        <v>5304</v>
      </c>
      <c r="P4437" s="15" t="s">
        <v>5387</v>
      </c>
      <c r="Q4437" s="2">
        <v>6</v>
      </c>
      <c r="R4437" s="2">
        <v>434</v>
      </c>
    </row>
    <row r="4438" spans="14:18" ht="15.75" thickBot="1" x14ac:dyDescent="0.3">
      <c r="N4438" s="25" t="s">
        <v>54</v>
      </c>
      <c r="O4438" s="14" t="s">
        <v>5304</v>
      </c>
      <c r="P4438" s="15" t="s">
        <v>5388</v>
      </c>
      <c r="Q4438" s="2">
        <v>3</v>
      </c>
      <c r="R4438" s="2">
        <v>461</v>
      </c>
    </row>
    <row r="4439" spans="14:18" ht="15.75" thickBot="1" x14ac:dyDescent="0.3">
      <c r="N4439" s="25" t="s">
        <v>54</v>
      </c>
      <c r="O4439" s="14" t="s">
        <v>5304</v>
      </c>
      <c r="P4439" s="15" t="s">
        <v>5389</v>
      </c>
      <c r="Q4439" s="2">
        <v>5</v>
      </c>
      <c r="R4439" s="2">
        <v>3973</v>
      </c>
    </row>
    <row r="4440" spans="14:18" ht="15.75" thickBot="1" x14ac:dyDescent="0.3">
      <c r="N4440" s="25" t="s">
        <v>54</v>
      </c>
      <c r="O4440" s="14" t="s">
        <v>5304</v>
      </c>
      <c r="P4440" s="15" t="s">
        <v>5390</v>
      </c>
      <c r="Q4440" s="2">
        <v>1</v>
      </c>
      <c r="R4440" s="2">
        <v>4236</v>
      </c>
    </row>
    <row r="4441" spans="14:18" ht="15.75" thickBot="1" x14ac:dyDescent="0.3">
      <c r="N4441" s="25" t="s">
        <v>54</v>
      </c>
      <c r="O4441" s="14" t="s">
        <v>5304</v>
      </c>
      <c r="P4441" s="15" t="s">
        <v>5391</v>
      </c>
      <c r="Q4441" s="2">
        <v>1</v>
      </c>
      <c r="R4441" s="2">
        <v>4235</v>
      </c>
    </row>
    <row r="4442" spans="14:18" ht="15.75" thickBot="1" x14ac:dyDescent="0.3">
      <c r="N4442" s="25" t="s">
        <v>54</v>
      </c>
      <c r="O4442" s="14" t="s">
        <v>5304</v>
      </c>
      <c r="P4442" s="15" t="s">
        <v>5392</v>
      </c>
      <c r="Q4442" s="2">
        <v>1</v>
      </c>
      <c r="R4442" s="2">
        <v>4234</v>
      </c>
    </row>
    <row r="4443" spans="14:18" ht="15.75" thickBot="1" x14ac:dyDescent="0.3">
      <c r="N4443" s="25" t="s">
        <v>54</v>
      </c>
      <c r="O4443" s="14" t="s">
        <v>5304</v>
      </c>
      <c r="P4443" s="15" t="s">
        <v>5393</v>
      </c>
      <c r="Q4443" s="2">
        <v>1</v>
      </c>
      <c r="R4443" s="2">
        <v>6380</v>
      </c>
    </row>
    <row r="4444" spans="14:18" ht="15.75" thickBot="1" x14ac:dyDescent="0.3">
      <c r="N4444" s="25" t="s">
        <v>54</v>
      </c>
      <c r="O4444" s="14" t="s">
        <v>5304</v>
      </c>
      <c r="P4444" s="15" t="s">
        <v>5394</v>
      </c>
      <c r="Q4444" s="2">
        <v>1</v>
      </c>
      <c r="R4444" s="2">
        <v>6128</v>
      </c>
    </row>
    <row r="4445" spans="14:18" ht="15.75" thickBot="1" x14ac:dyDescent="0.3">
      <c r="N4445" s="25" t="s">
        <v>54</v>
      </c>
      <c r="O4445" s="14" t="s">
        <v>5304</v>
      </c>
      <c r="P4445" s="15" t="s">
        <v>5395</v>
      </c>
      <c r="Q4445" s="2">
        <v>1</v>
      </c>
      <c r="R4445" s="2">
        <v>6377</v>
      </c>
    </row>
    <row r="4446" spans="14:18" ht="15.75" thickBot="1" x14ac:dyDescent="0.3">
      <c r="N4446" s="25" t="s">
        <v>54</v>
      </c>
      <c r="O4446" s="14" t="s">
        <v>5304</v>
      </c>
      <c r="P4446" s="15" t="s">
        <v>5396</v>
      </c>
      <c r="Q4446" s="2">
        <v>6</v>
      </c>
      <c r="R4446" s="2">
        <v>3954</v>
      </c>
    </row>
    <row r="4447" spans="14:18" ht="15.75" thickBot="1" x14ac:dyDescent="0.3">
      <c r="N4447" s="25" t="s">
        <v>54</v>
      </c>
      <c r="O4447" s="14" t="s">
        <v>5304</v>
      </c>
      <c r="P4447" s="15" t="s">
        <v>5397</v>
      </c>
      <c r="Q4447" s="2">
        <v>3</v>
      </c>
      <c r="R4447" s="2">
        <v>385</v>
      </c>
    </row>
    <row r="4448" spans="14:18" ht="15.75" thickBot="1" x14ac:dyDescent="0.3">
      <c r="N4448" s="25" t="s">
        <v>54</v>
      </c>
      <c r="O4448" s="14" t="s">
        <v>5304</v>
      </c>
      <c r="P4448" s="15" t="s">
        <v>5398</v>
      </c>
      <c r="Q4448" s="2">
        <v>6</v>
      </c>
      <c r="R4448" s="2">
        <v>5323</v>
      </c>
    </row>
    <row r="4449" spans="14:18" ht="15.75" thickBot="1" x14ac:dyDescent="0.3">
      <c r="N4449" s="25" t="s">
        <v>54</v>
      </c>
      <c r="O4449" s="14" t="s">
        <v>5304</v>
      </c>
      <c r="P4449" s="15" t="s">
        <v>5399</v>
      </c>
      <c r="Q4449" s="2">
        <v>4</v>
      </c>
      <c r="R4449" s="2">
        <v>326</v>
      </c>
    </row>
    <row r="4450" spans="14:18" ht="15.75" thickBot="1" x14ac:dyDescent="0.3">
      <c r="N4450" s="25" t="s">
        <v>54</v>
      </c>
      <c r="O4450" s="14" t="s">
        <v>5304</v>
      </c>
      <c r="P4450" s="15" t="s">
        <v>5400</v>
      </c>
      <c r="Q4450" s="2">
        <v>1</v>
      </c>
      <c r="R4450" s="2">
        <v>450</v>
      </c>
    </row>
    <row r="4451" spans="14:18" ht="15.75" thickBot="1" x14ac:dyDescent="0.3">
      <c r="N4451" s="25" t="s">
        <v>54</v>
      </c>
      <c r="O4451" s="14" t="s">
        <v>5304</v>
      </c>
      <c r="P4451" s="15" t="s">
        <v>5401</v>
      </c>
      <c r="Q4451" s="2">
        <v>3</v>
      </c>
      <c r="R4451" s="2">
        <v>5642</v>
      </c>
    </row>
    <row r="4452" spans="14:18" ht="15.75" thickBot="1" x14ac:dyDescent="0.3">
      <c r="N4452" s="25" t="s">
        <v>54</v>
      </c>
      <c r="O4452" s="14" t="s">
        <v>5304</v>
      </c>
      <c r="P4452" s="15" t="s">
        <v>5402</v>
      </c>
      <c r="Q4452" s="2">
        <v>4</v>
      </c>
      <c r="R4452" s="2">
        <v>420</v>
      </c>
    </row>
    <row r="4453" spans="14:18" ht="15.75" thickBot="1" x14ac:dyDescent="0.3">
      <c r="N4453" s="25" t="s">
        <v>54</v>
      </c>
      <c r="O4453" s="14" t="s">
        <v>5304</v>
      </c>
      <c r="P4453" s="15" t="s">
        <v>5403</v>
      </c>
      <c r="Q4453" s="2">
        <v>6</v>
      </c>
      <c r="R4453" s="2">
        <v>440</v>
      </c>
    </row>
    <row r="4454" spans="14:18" ht="15.75" thickBot="1" x14ac:dyDescent="0.3">
      <c r="N4454" s="25" t="s">
        <v>54</v>
      </c>
      <c r="O4454" s="14" t="s">
        <v>5304</v>
      </c>
      <c r="P4454" s="15" t="s">
        <v>5404</v>
      </c>
      <c r="Q4454" s="2">
        <v>4</v>
      </c>
      <c r="R4454" s="2">
        <v>372</v>
      </c>
    </row>
    <row r="4455" spans="14:18" ht="15.75" thickBot="1" x14ac:dyDescent="0.3">
      <c r="N4455" s="25" t="s">
        <v>54</v>
      </c>
      <c r="O4455" s="14" t="s">
        <v>5304</v>
      </c>
      <c r="P4455" s="15" t="s">
        <v>5405</v>
      </c>
      <c r="Q4455" s="2">
        <v>2</v>
      </c>
      <c r="R4455" s="2">
        <v>5543</v>
      </c>
    </row>
    <row r="4456" spans="14:18" ht="15.75" thickBot="1" x14ac:dyDescent="0.3">
      <c r="N4456" s="25" t="s">
        <v>54</v>
      </c>
      <c r="O4456" s="14" t="s">
        <v>5304</v>
      </c>
      <c r="P4456" s="15" t="s">
        <v>5406</v>
      </c>
      <c r="Q4456" s="2">
        <v>4</v>
      </c>
      <c r="R4456" s="2">
        <v>362</v>
      </c>
    </row>
    <row r="4457" spans="14:18" ht="15.75" thickBot="1" x14ac:dyDescent="0.3">
      <c r="N4457" s="25" t="s">
        <v>54</v>
      </c>
      <c r="O4457" s="14" t="s">
        <v>5304</v>
      </c>
      <c r="P4457" s="15" t="s">
        <v>5407</v>
      </c>
      <c r="Q4457" s="2">
        <v>5</v>
      </c>
      <c r="R4457" s="2">
        <v>402</v>
      </c>
    </row>
    <row r="4458" spans="14:18" ht="15.75" thickBot="1" x14ac:dyDescent="0.3">
      <c r="N4458" s="25" t="s">
        <v>54</v>
      </c>
      <c r="O4458" s="14" t="s">
        <v>5304</v>
      </c>
      <c r="P4458" s="15" t="s">
        <v>5408</v>
      </c>
      <c r="Q4458" s="2">
        <v>2</v>
      </c>
      <c r="R4458" s="2">
        <v>419</v>
      </c>
    </row>
    <row r="4459" spans="14:18" ht="15.75" thickBot="1" x14ac:dyDescent="0.3">
      <c r="N4459" s="25" t="s">
        <v>54</v>
      </c>
      <c r="O4459" s="14" t="s">
        <v>5304</v>
      </c>
      <c r="P4459" s="15" t="s">
        <v>5409</v>
      </c>
      <c r="Q4459" s="2">
        <v>3</v>
      </c>
      <c r="R4459" s="2">
        <v>3939</v>
      </c>
    </row>
    <row r="4460" spans="14:18" ht="15.75" thickBot="1" x14ac:dyDescent="0.3">
      <c r="N4460" s="25" t="s">
        <v>54</v>
      </c>
      <c r="O4460" s="14" t="s">
        <v>5304</v>
      </c>
      <c r="P4460" s="15" t="s">
        <v>5410</v>
      </c>
      <c r="Q4460" s="2">
        <v>6</v>
      </c>
      <c r="R4460" s="2">
        <v>5290</v>
      </c>
    </row>
    <row r="4461" spans="14:18" ht="15.75" thickBot="1" x14ac:dyDescent="0.3">
      <c r="N4461" s="25" t="s">
        <v>54</v>
      </c>
      <c r="O4461" s="14" t="s">
        <v>5304</v>
      </c>
      <c r="P4461" s="15" t="s">
        <v>5411</v>
      </c>
      <c r="Q4461" s="2">
        <v>6</v>
      </c>
      <c r="R4461" s="2">
        <v>3953</v>
      </c>
    </row>
    <row r="4462" spans="14:18" ht="15.75" thickBot="1" x14ac:dyDescent="0.3">
      <c r="N4462" s="25" t="s">
        <v>54</v>
      </c>
      <c r="O4462" s="14" t="s">
        <v>5304</v>
      </c>
      <c r="P4462" s="15" t="s">
        <v>5412</v>
      </c>
      <c r="Q4462" s="2">
        <v>6</v>
      </c>
      <c r="R4462" s="2">
        <v>4331</v>
      </c>
    </row>
    <row r="4463" spans="14:18" ht="15.75" thickBot="1" x14ac:dyDescent="0.3">
      <c r="N4463" s="25" t="s">
        <v>54</v>
      </c>
      <c r="O4463" s="14" t="s">
        <v>5304</v>
      </c>
      <c r="P4463" s="15" t="s">
        <v>5413</v>
      </c>
      <c r="Q4463" s="2">
        <v>5</v>
      </c>
      <c r="R4463" s="2">
        <v>3949</v>
      </c>
    </row>
    <row r="4464" spans="14:18" ht="15.75" thickBot="1" x14ac:dyDescent="0.3">
      <c r="N4464" s="25" t="s">
        <v>54</v>
      </c>
      <c r="O4464" s="14" t="s">
        <v>5304</v>
      </c>
      <c r="P4464" s="15" t="s">
        <v>5414</v>
      </c>
      <c r="Q4464" s="2">
        <v>5</v>
      </c>
      <c r="R4464" s="2">
        <v>5467</v>
      </c>
    </row>
    <row r="4465" spans="14:18" ht="15.75" thickBot="1" x14ac:dyDescent="0.3">
      <c r="N4465" s="25" t="s">
        <v>54</v>
      </c>
      <c r="O4465" s="14" t="s">
        <v>5304</v>
      </c>
      <c r="P4465" s="15" t="s">
        <v>5415</v>
      </c>
      <c r="Q4465" s="2">
        <v>5</v>
      </c>
      <c r="R4465" s="2">
        <v>3980</v>
      </c>
    </row>
    <row r="4466" spans="14:18" ht="15.75" thickBot="1" x14ac:dyDescent="0.3">
      <c r="N4466" s="25" t="s">
        <v>54</v>
      </c>
      <c r="O4466" s="14" t="s">
        <v>5304</v>
      </c>
      <c r="P4466" s="15" t="s">
        <v>5416</v>
      </c>
      <c r="Q4466" s="2">
        <v>3</v>
      </c>
      <c r="R4466" s="2">
        <v>3944</v>
      </c>
    </row>
    <row r="4467" spans="14:18" ht="15.75" thickBot="1" x14ac:dyDescent="0.3">
      <c r="N4467" s="25" t="s">
        <v>54</v>
      </c>
      <c r="O4467" s="14" t="s">
        <v>5304</v>
      </c>
      <c r="P4467" s="15" t="s">
        <v>5417</v>
      </c>
      <c r="Q4467" s="2">
        <v>5</v>
      </c>
      <c r="R4467" s="2">
        <v>3958</v>
      </c>
    </row>
    <row r="4468" spans="14:18" ht="15.75" thickBot="1" x14ac:dyDescent="0.3">
      <c r="N4468" s="25" t="s">
        <v>54</v>
      </c>
      <c r="O4468" s="14" t="s">
        <v>5304</v>
      </c>
      <c r="P4468" s="15" t="s">
        <v>5418</v>
      </c>
      <c r="Q4468" s="2">
        <v>1</v>
      </c>
      <c r="R4468" s="2">
        <v>3966</v>
      </c>
    </row>
    <row r="4469" spans="14:18" ht="15.75" thickBot="1" x14ac:dyDescent="0.3">
      <c r="N4469" s="25" t="s">
        <v>54</v>
      </c>
      <c r="O4469" s="14" t="s">
        <v>5304</v>
      </c>
      <c r="P4469" s="15" t="s">
        <v>5419</v>
      </c>
      <c r="Q4469" s="2">
        <v>5</v>
      </c>
      <c r="R4469" s="2">
        <v>3965</v>
      </c>
    </row>
    <row r="4470" spans="14:18" ht="15.75" thickBot="1" x14ac:dyDescent="0.3">
      <c r="N4470" s="25" t="s">
        <v>54</v>
      </c>
      <c r="O4470" s="14" t="s">
        <v>5304</v>
      </c>
      <c r="P4470" s="15" t="s">
        <v>5420</v>
      </c>
      <c r="Q4470" s="2">
        <v>4</v>
      </c>
      <c r="R4470" s="2">
        <v>3946</v>
      </c>
    </row>
    <row r="4471" spans="14:18" ht="15.75" thickBot="1" x14ac:dyDescent="0.3">
      <c r="N4471" s="25" t="s">
        <v>54</v>
      </c>
      <c r="O4471" s="14" t="s">
        <v>5304</v>
      </c>
      <c r="P4471" s="15" t="s">
        <v>5421</v>
      </c>
      <c r="Q4471" s="2">
        <v>1</v>
      </c>
      <c r="R4471" s="2">
        <v>3945</v>
      </c>
    </row>
    <row r="4472" spans="14:18" ht="15.75" thickBot="1" x14ac:dyDescent="0.3">
      <c r="N4472" s="25" t="s">
        <v>54</v>
      </c>
      <c r="O4472" s="14" t="s">
        <v>5304</v>
      </c>
      <c r="P4472" s="15" t="s">
        <v>5422</v>
      </c>
      <c r="Q4472" s="2">
        <v>2</v>
      </c>
      <c r="R4472" s="2">
        <v>3955</v>
      </c>
    </row>
    <row r="4473" spans="14:18" ht="15.75" thickBot="1" x14ac:dyDescent="0.3">
      <c r="N4473" s="25" t="s">
        <v>54</v>
      </c>
      <c r="O4473" s="14" t="s">
        <v>5304</v>
      </c>
      <c r="P4473" s="15" t="s">
        <v>5423</v>
      </c>
      <c r="Q4473" s="2">
        <v>6</v>
      </c>
      <c r="R4473" s="2">
        <v>3977</v>
      </c>
    </row>
    <row r="4474" spans="14:18" ht="15.75" thickBot="1" x14ac:dyDescent="0.3">
      <c r="N4474" s="25" t="s">
        <v>54</v>
      </c>
      <c r="O4474" s="14" t="s">
        <v>5304</v>
      </c>
      <c r="P4474" s="15" t="s">
        <v>5424</v>
      </c>
      <c r="Q4474" s="2">
        <v>2</v>
      </c>
      <c r="R4474" s="2">
        <v>6030</v>
      </c>
    </row>
    <row r="4475" spans="14:18" ht="15.75" thickBot="1" x14ac:dyDescent="0.3">
      <c r="N4475" s="25" t="s">
        <v>54</v>
      </c>
      <c r="O4475" s="14" t="s">
        <v>5304</v>
      </c>
      <c r="P4475" s="15" t="s">
        <v>5425</v>
      </c>
      <c r="Q4475" s="2">
        <v>4</v>
      </c>
      <c r="R4475" s="2">
        <v>4239</v>
      </c>
    </row>
    <row r="4476" spans="14:18" ht="15.75" thickBot="1" x14ac:dyDescent="0.3">
      <c r="N4476" s="25" t="s">
        <v>54</v>
      </c>
      <c r="O4476" s="14" t="s">
        <v>5304</v>
      </c>
      <c r="P4476" s="15" t="s">
        <v>5426</v>
      </c>
      <c r="Q4476" s="2">
        <v>4</v>
      </c>
      <c r="R4476" s="2">
        <v>4825</v>
      </c>
    </row>
    <row r="4477" spans="14:18" ht="15.75" thickBot="1" x14ac:dyDescent="0.3">
      <c r="N4477" s="25" t="s">
        <v>54</v>
      </c>
      <c r="O4477" s="14" t="s">
        <v>5304</v>
      </c>
      <c r="P4477" s="15" t="s">
        <v>5427</v>
      </c>
      <c r="Q4477" s="2">
        <v>1</v>
      </c>
      <c r="R4477" s="2">
        <v>4822</v>
      </c>
    </row>
    <row r="4478" spans="14:18" ht="15.75" thickBot="1" x14ac:dyDescent="0.3">
      <c r="N4478" s="25" t="s">
        <v>54</v>
      </c>
      <c r="O4478" s="14" t="s">
        <v>5304</v>
      </c>
      <c r="P4478" s="15" t="s">
        <v>5428</v>
      </c>
      <c r="Q4478" s="2">
        <v>1</v>
      </c>
      <c r="R4478" s="2">
        <v>6772</v>
      </c>
    </row>
    <row r="4479" spans="14:18" ht="15.75" thickBot="1" x14ac:dyDescent="0.3">
      <c r="N4479" s="25" t="s">
        <v>54</v>
      </c>
      <c r="O4479" s="14" t="s">
        <v>5304</v>
      </c>
      <c r="P4479" s="15" t="s">
        <v>5429</v>
      </c>
      <c r="Q4479" s="2">
        <v>2</v>
      </c>
      <c r="R4479" s="2">
        <v>5592</v>
      </c>
    </row>
    <row r="4480" spans="14:18" ht="15.75" thickBot="1" x14ac:dyDescent="0.3">
      <c r="N4480" s="25" t="s">
        <v>54</v>
      </c>
      <c r="O4480" s="14" t="s">
        <v>5304</v>
      </c>
      <c r="P4480" s="15" t="s">
        <v>5430</v>
      </c>
      <c r="Q4480" s="2">
        <v>2</v>
      </c>
      <c r="R4480" s="2">
        <v>5592</v>
      </c>
    </row>
    <row r="4481" spans="14:18" ht="15.75" thickBot="1" x14ac:dyDescent="0.3">
      <c r="N4481" s="25" t="s">
        <v>54</v>
      </c>
      <c r="O4481" s="14" t="s">
        <v>5304</v>
      </c>
      <c r="P4481" s="15" t="s">
        <v>5431</v>
      </c>
      <c r="Q4481" s="2">
        <v>2</v>
      </c>
      <c r="R4481" s="2">
        <v>5592</v>
      </c>
    </row>
    <row r="4482" spans="14:18" ht="15.75" thickBot="1" x14ac:dyDescent="0.3">
      <c r="N4482" s="25" t="s">
        <v>54</v>
      </c>
      <c r="O4482" s="14" t="s">
        <v>5304</v>
      </c>
      <c r="P4482" s="15" t="s">
        <v>1282</v>
      </c>
      <c r="Q4482" s="2">
        <v>1</v>
      </c>
      <c r="R4482" s="2">
        <v>5558</v>
      </c>
    </row>
    <row r="4483" spans="14:18" ht="15.75" thickBot="1" x14ac:dyDescent="0.3">
      <c r="N4483" s="25" t="s">
        <v>54</v>
      </c>
      <c r="O4483" s="14" t="s">
        <v>5304</v>
      </c>
      <c r="P4483" s="15" t="s">
        <v>5432</v>
      </c>
      <c r="Q4483" s="2">
        <v>1</v>
      </c>
      <c r="R4483" s="2">
        <v>6791</v>
      </c>
    </row>
    <row r="4484" spans="14:18" ht="15.75" thickBot="1" x14ac:dyDescent="0.3">
      <c r="N4484" s="25" t="s">
        <v>54</v>
      </c>
      <c r="O4484" s="14" t="s">
        <v>5304</v>
      </c>
      <c r="P4484" s="15" t="s">
        <v>5433</v>
      </c>
      <c r="Q4484" s="2">
        <v>4</v>
      </c>
      <c r="R4484" s="2">
        <v>3975</v>
      </c>
    </row>
    <row r="4485" spans="14:18" ht="15.75" thickBot="1" x14ac:dyDescent="0.3">
      <c r="N4485" s="25" t="s">
        <v>54</v>
      </c>
      <c r="O4485" s="14" t="s">
        <v>5434</v>
      </c>
      <c r="P4485" s="15" t="s">
        <v>5435</v>
      </c>
      <c r="Q4485" s="2">
        <v>3</v>
      </c>
      <c r="R4485" s="2">
        <v>5818</v>
      </c>
    </row>
    <row r="4486" spans="14:18" ht="15.75" thickBot="1" x14ac:dyDescent="0.3">
      <c r="N4486" s="25" t="s">
        <v>54</v>
      </c>
      <c r="O4486" s="14" t="s">
        <v>5434</v>
      </c>
      <c r="P4486" s="15" t="s">
        <v>5436</v>
      </c>
      <c r="Q4486" s="2">
        <v>1</v>
      </c>
      <c r="R4486" s="2">
        <v>4156</v>
      </c>
    </row>
    <row r="4487" spans="14:18" ht="15.75" thickBot="1" x14ac:dyDescent="0.3">
      <c r="N4487" s="25" t="s">
        <v>54</v>
      </c>
      <c r="O4487" s="14" t="s">
        <v>5434</v>
      </c>
      <c r="P4487" s="15" t="s">
        <v>5437</v>
      </c>
      <c r="Q4487" s="2">
        <v>5</v>
      </c>
      <c r="R4487" s="2">
        <v>6718</v>
      </c>
    </row>
    <row r="4488" spans="14:18" ht="15.75" thickBot="1" x14ac:dyDescent="0.3">
      <c r="N4488" s="25" t="s">
        <v>54</v>
      </c>
      <c r="O4488" s="14" t="s">
        <v>5434</v>
      </c>
      <c r="P4488" s="15" t="s">
        <v>5438</v>
      </c>
      <c r="Q4488" s="2">
        <v>2</v>
      </c>
      <c r="R4488" s="2">
        <v>6530</v>
      </c>
    </row>
    <row r="4489" spans="14:18" ht="15.75" thickBot="1" x14ac:dyDescent="0.3">
      <c r="N4489" s="25" t="s">
        <v>54</v>
      </c>
      <c r="O4489" s="14" t="s">
        <v>5434</v>
      </c>
      <c r="P4489" s="15" t="s">
        <v>5439</v>
      </c>
      <c r="Q4489" s="2">
        <v>4</v>
      </c>
      <c r="R4489" s="2">
        <v>5680</v>
      </c>
    </row>
    <row r="4490" spans="14:18" ht="15.75" thickBot="1" x14ac:dyDescent="0.3">
      <c r="N4490" s="25" t="s">
        <v>54</v>
      </c>
      <c r="O4490" s="14" t="s">
        <v>5434</v>
      </c>
      <c r="P4490" s="15" t="s">
        <v>5440</v>
      </c>
      <c r="Q4490" s="2">
        <v>1</v>
      </c>
      <c r="R4490" s="2">
        <v>4240</v>
      </c>
    </row>
    <row r="4491" spans="14:18" ht="15.75" thickBot="1" x14ac:dyDescent="0.3">
      <c r="N4491" s="25" t="s">
        <v>54</v>
      </c>
      <c r="O4491" s="14" t="s">
        <v>5434</v>
      </c>
      <c r="P4491" s="15" t="s">
        <v>5441</v>
      </c>
      <c r="Q4491" s="2">
        <v>4</v>
      </c>
      <c r="R4491" s="2">
        <v>4237</v>
      </c>
    </row>
    <row r="4492" spans="14:18" ht="15.75" thickBot="1" x14ac:dyDescent="0.3">
      <c r="N4492" s="25" t="s">
        <v>54</v>
      </c>
      <c r="O4492" s="14" t="s">
        <v>5434</v>
      </c>
      <c r="P4492" s="15" t="s">
        <v>5442</v>
      </c>
      <c r="Q4492" s="2">
        <v>1</v>
      </c>
      <c r="R4492" s="2">
        <v>4827</v>
      </c>
    </row>
    <row r="4493" spans="14:18" ht="15.75" thickBot="1" x14ac:dyDescent="0.3">
      <c r="N4493" s="25" t="s">
        <v>54</v>
      </c>
      <c r="O4493" s="14" t="s">
        <v>5434</v>
      </c>
      <c r="P4493" s="15" t="s">
        <v>5443</v>
      </c>
      <c r="Q4493" s="2">
        <v>1</v>
      </c>
      <c r="R4493" s="2">
        <v>4834</v>
      </c>
    </row>
    <row r="4494" spans="14:18" ht="15.75" thickBot="1" x14ac:dyDescent="0.3">
      <c r="N4494" s="25" t="s">
        <v>54</v>
      </c>
      <c r="O4494" s="14" t="s">
        <v>5434</v>
      </c>
      <c r="P4494" s="15" t="s">
        <v>5444</v>
      </c>
      <c r="Q4494" s="2">
        <v>3</v>
      </c>
      <c r="R4494" s="2">
        <v>6669</v>
      </c>
    </row>
    <row r="4495" spans="14:18" ht="15.75" thickBot="1" x14ac:dyDescent="0.3">
      <c r="N4495" s="25" t="s">
        <v>54</v>
      </c>
      <c r="O4495" s="14" t="s">
        <v>5434</v>
      </c>
      <c r="P4495" s="15" t="s">
        <v>5445</v>
      </c>
      <c r="Q4495" s="2">
        <v>2</v>
      </c>
      <c r="R4495" s="2">
        <v>6668</v>
      </c>
    </row>
    <row r="4496" spans="14:18" ht="15.75" thickBot="1" x14ac:dyDescent="0.3">
      <c r="N4496" s="25" t="s">
        <v>54</v>
      </c>
      <c r="O4496" s="14" t="s">
        <v>5434</v>
      </c>
      <c r="P4496" s="15" t="s">
        <v>5446</v>
      </c>
      <c r="Q4496" s="2">
        <v>4</v>
      </c>
      <c r="R4496" s="2">
        <v>4828</v>
      </c>
    </row>
    <row r="4497" spans="14:18" ht="15.75" thickBot="1" x14ac:dyDescent="0.3">
      <c r="N4497" s="25" t="s">
        <v>54</v>
      </c>
      <c r="O4497" s="14" t="s">
        <v>5434</v>
      </c>
      <c r="P4497" s="15" t="s">
        <v>5447</v>
      </c>
      <c r="Q4497" s="2">
        <v>3</v>
      </c>
      <c r="R4497" s="2">
        <v>6802</v>
      </c>
    </row>
    <row r="4498" spans="14:18" ht="15.75" thickBot="1" x14ac:dyDescent="0.3">
      <c r="N4498" s="25" t="s">
        <v>54</v>
      </c>
      <c r="O4498" s="14" t="s">
        <v>5434</v>
      </c>
      <c r="P4498" s="15" t="s">
        <v>5448</v>
      </c>
      <c r="Q4498" s="2">
        <v>2</v>
      </c>
      <c r="R4498" s="2">
        <v>6802</v>
      </c>
    </row>
    <row r="4499" spans="14:18" ht="15.75" thickBot="1" x14ac:dyDescent="0.3">
      <c r="N4499" s="25" t="s">
        <v>54</v>
      </c>
      <c r="O4499" s="14" t="s">
        <v>5434</v>
      </c>
      <c r="P4499" s="15" t="s">
        <v>5449</v>
      </c>
      <c r="Q4499" s="2">
        <v>1</v>
      </c>
      <c r="R4499" s="2">
        <v>6802</v>
      </c>
    </row>
    <row r="4500" spans="14:18" ht="15.75" thickBot="1" x14ac:dyDescent="0.3">
      <c r="N4500" s="25" t="s">
        <v>54</v>
      </c>
      <c r="O4500" s="14" t="s">
        <v>5434</v>
      </c>
      <c r="P4500" s="15" t="s">
        <v>5450</v>
      </c>
      <c r="Q4500" s="2">
        <v>5</v>
      </c>
      <c r="R4500" s="2">
        <v>6802</v>
      </c>
    </row>
    <row r="4501" spans="14:18" ht="15.75" thickBot="1" x14ac:dyDescent="0.3">
      <c r="N4501" s="25" t="s">
        <v>54</v>
      </c>
      <c r="O4501" s="14" t="s">
        <v>5434</v>
      </c>
      <c r="P4501" s="15" t="s">
        <v>5451</v>
      </c>
      <c r="Q4501" s="2">
        <v>2</v>
      </c>
      <c r="R4501" s="2">
        <v>3978</v>
      </c>
    </row>
    <row r="4502" spans="14:18" ht="15.75" thickBot="1" x14ac:dyDescent="0.3">
      <c r="N4502" s="25" t="s">
        <v>54</v>
      </c>
      <c r="O4502" s="14" t="s">
        <v>5434</v>
      </c>
      <c r="P4502" s="15" t="s">
        <v>5452</v>
      </c>
      <c r="Q4502" s="2">
        <v>4</v>
      </c>
      <c r="R4502" s="2">
        <v>4263</v>
      </c>
    </row>
    <row r="4503" spans="14:18" ht="15.75" thickBot="1" x14ac:dyDescent="0.3">
      <c r="N4503" s="25" t="s">
        <v>54</v>
      </c>
      <c r="O4503" s="14" t="s">
        <v>5434</v>
      </c>
      <c r="P4503" s="15" t="s">
        <v>5453</v>
      </c>
      <c r="Q4503" s="2">
        <v>4</v>
      </c>
      <c r="R4503" s="2">
        <v>361</v>
      </c>
    </row>
    <row r="4504" spans="14:18" ht="15.75" thickBot="1" x14ac:dyDescent="0.3">
      <c r="N4504" s="25" t="s">
        <v>54</v>
      </c>
      <c r="O4504" s="14" t="s">
        <v>5434</v>
      </c>
      <c r="P4504" s="15" t="s">
        <v>5454</v>
      </c>
      <c r="Q4504" s="2">
        <v>5</v>
      </c>
      <c r="R4504" s="2">
        <v>377</v>
      </c>
    </row>
    <row r="4505" spans="14:18" ht="15.75" thickBot="1" x14ac:dyDescent="0.3">
      <c r="N4505" s="25" t="s">
        <v>54</v>
      </c>
      <c r="O4505" s="14" t="s">
        <v>5434</v>
      </c>
      <c r="P4505" s="15" t="s">
        <v>5455</v>
      </c>
      <c r="Q4505" s="2">
        <v>3</v>
      </c>
      <c r="R4505" s="2">
        <v>308</v>
      </c>
    </row>
    <row r="4506" spans="14:18" ht="15.75" thickBot="1" x14ac:dyDescent="0.3">
      <c r="N4506" s="25" t="s">
        <v>54</v>
      </c>
      <c r="O4506" s="14" t="s">
        <v>5434</v>
      </c>
      <c r="P4506" s="15" t="s">
        <v>5456</v>
      </c>
      <c r="Q4506" s="2">
        <v>3</v>
      </c>
      <c r="R4506" s="2">
        <v>4279</v>
      </c>
    </row>
    <row r="4507" spans="14:18" ht="15.75" thickBot="1" x14ac:dyDescent="0.3">
      <c r="N4507" s="25" t="s">
        <v>54</v>
      </c>
      <c r="O4507" s="14" t="s">
        <v>5434</v>
      </c>
      <c r="P4507" s="15" t="s">
        <v>5457</v>
      </c>
      <c r="Q4507" s="2">
        <v>3</v>
      </c>
      <c r="R4507" s="2">
        <v>405</v>
      </c>
    </row>
    <row r="4508" spans="14:18" ht="15.75" thickBot="1" x14ac:dyDescent="0.3">
      <c r="N4508" s="25" t="s">
        <v>54</v>
      </c>
      <c r="O4508" s="14" t="s">
        <v>5434</v>
      </c>
      <c r="P4508" s="15" t="s">
        <v>5458</v>
      </c>
      <c r="Q4508" s="2">
        <v>4</v>
      </c>
      <c r="R4508" s="2">
        <v>310</v>
      </c>
    </row>
    <row r="4509" spans="14:18" ht="15.75" thickBot="1" x14ac:dyDescent="0.3">
      <c r="N4509" s="25" t="s">
        <v>54</v>
      </c>
      <c r="O4509" s="14" t="s">
        <v>5434</v>
      </c>
      <c r="P4509" s="15" t="s">
        <v>5459</v>
      </c>
      <c r="Q4509" s="2">
        <v>2</v>
      </c>
      <c r="R4509" s="2">
        <v>320</v>
      </c>
    </row>
    <row r="4510" spans="14:18" ht="15.75" thickBot="1" x14ac:dyDescent="0.3">
      <c r="N4510" s="25" t="s">
        <v>54</v>
      </c>
      <c r="O4510" s="14" t="s">
        <v>5434</v>
      </c>
      <c r="P4510" s="15" t="s">
        <v>5460</v>
      </c>
      <c r="Q4510" s="2">
        <v>2</v>
      </c>
      <c r="R4510" s="2">
        <v>4275</v>
      </c>
    </row>
    <row r="4511" spans="14:18" ht="15.75" thickBot="1" x14ac:dyDescent="0.3">
      <c r="N4511" s="25" t="s">
        <v>54</v>
      </c>
      <c r="O4511" s="14" t="s">
        <v>5434</v>
      </c>
      <c r="P4511" s="15" t="s">
        <v>5461</v>
      </c>
      <c r="Q4511" s="2">
        <v>2</v>
      </c>
      <c r="R4511" s="2">
        <v>328</v>
      </c>
    </row>
    <row r="4512" spans="14:18" ht="15.75" thickBot="1" x14ac:dyDescent="0.3">
      <c r="N4512" s="25" t="s">
        <v>54</v>
      </c>
      <c r="O4512" s="14" t="s">
        <v>5434</v>
      </c>
      <c r="P4512" s="15" t="s">
        <v>5462</v>
      </c>
      <c r="Q4512" s="2">
        <v>2</v>
      </c>
      <c r="R4512" s="2">
        <v>4315</v>
      </c>
    </row>
    <row r="4513" spans="14:18" ht="15.75" thickBot="1" x14ac:dyDescent="0.3">
      <c r="N4513" s="25" t="s">
        <v>54</v>
      </c>
      <c r="O4513" s="14" t="s">
        <v>5434</v>
      </c>
      <c r="P4513" s="15" t="s">
        <v>5463</v>
      </c>
      <c r="Q4513" s="2">
        <v>3</v>
      </c>
      <c r="R4513" s="2">
        <v>327</v>
      </c>
    </row>
    <row r="4514" spans="14:18" ht="15.75" thickBot="1" x14ac:dyDescent="0.3">
      <c r="N4514" s="25" t="s">
        <v>54</v>
      </c>
      <c r="O4514" s="14" t="s">
        <v>5434</v>
      </c>
      <c r="P4514" s="15" t="s">
        <v>5464</v>
      </c>
      <c r="Q4514" s="2">
        <v>5</v>
      </c>
      <c r="R4514" s="2">
        <v>332</v>
      </c>
    </row>
    <row r="4515" spans="14:18" ht="15.75" thickBot="1" x14ac:dyDescent="0.3">
      <c r="N4515" s="25" t="s">
        <v>54</v>
      </c>
      <c r="O4515" s="14" t="s">
        <v>5434</v>
      </c>
      <c r="P4515" s="15" t="s">
        <v>5465</v>
      </c>
      <c r="Q4515" s="2">
        <v>1</v>
      </c>
      <c r="R4515" s="2">
        <v>334</v>
      </c>
    </row>
    <row r="4516" spans="14:18" ht="15.75" thickBot="1" x14ac:dyDescent="0.3">
      <c r="N4516" s="25" t="s">
        <v>54</v>
      </c>
      <c r="O4516" s="14" t="s">
        <v>5434</v>
      </c>
      <c r="P4516" s="15" t="s">
        <v>5466</v>
      </c>
      <c r="Q4516" s="2">
        <v>5</v>
      </c>
      <c r="R4516" s="2">
        <v>458</v>
      </c>
    </row>
    <row r="4517" spans="14:18" ht="15.75" thickBot="1" x14ac:dyDescent="0.3">
      <c r="N4517" s="25" t="s">
        <v>54</v>
      </c>
      <c r="O4517" s="14" t="s">
        <v>5434</v>
      </c>
      <c r="P4517" s="15" t="s">
        <v>5467</v>
      </c>
      <c r="Q4517" s="2">
        <v>2</v>
      </c>
      <c r="R4517" s="2">
        <v>464</v>
      </c>
    </row>
    <row r="4518" spans="14:18" ht="15.75" thickBot="1" x14ac:dyDescent="0.3">
      <c r="N4518" s="25" t="s">
        <v>54</v>
      </c>
      <c r="O4518" s="14" t="s">
        <v>5434</v>
      </c>
      <c r="P4518" s="15" t="s">
        <v>5468</v>
      </c>
      <c r="Q4518" s="2">
        <v>2</v>
      </c>
      <c r="R4518" s="2">
        <v>4264</v>
      </c>
    </row>
    <row r="4519" spans="14:18" ht="15.75" thickBot="1" x14ac:dyDescent="0.3">
      <c r="N4519" s="25" t="s">
        <v>54</v>
      </c>
      <c r="O4519" s="14" t="s">
        <v>5434</v>
      </c>
      <c r="P4519" s="15" t="s">
        <v>5469</v>
      </c>
      <c r="Q4519" s="2">
        <v>3</v>
      </c>
      <c r="R4519" s="2">
        <v>307</v>
      </c>
    </row>
    <row r="4520" spans="14:18" ht="15.75" thickBot="1" x14ac:dyDescent="0.3">
      <c r="N4520" s="25" t="s">
        <v>54</v>
      </c>
      <c r="O4520" s="14" t="s">
        <v>5434</v>
      </c>
      <c r="P4520" s="15" t="s">
        <v>5470</v>
      </c>
      <c r="Q4520" s="2">
        <v>3</v>
      </c>
      <c r="R4520" s="2">
        <v>306</v>
      </c>
    </row>
    <row r="4521" spans="14:18" ht="15.75" thickBot="1" x14ac:dyDescent="0.3">
      <c r="N4521" s="25" t="s">
        <v>54</v>
      </c>
      <c r="O4521" s="14" t="s">
        <v>5434</v>
      </c>
      <c r="P4521" s="15" t="s">
        <v>5471</v>
      </c>
      <c r="Q4521" s="2">
        <v>3</v>
      </c>
      <c r="R4521" s="2">
        <v>4335</v>
      </c>
    </row>
    <row r="4522" spans="14:18" ht="15.75" thickBot="1" x14ac:dyDescent="0.3">
      <c r="N4522" s="25" t="s">
        <v>54</v>
      </c>
      <c r="O4522" s="14" t="s">
        <v>5434</v>
      </c>
      <c r="P4522" s="15" t="s">
        <v>5472</v>
      </c>
      <c r="Q4522" s="2">
        <v>4</v>
      </c>
      <c r="R4522" s="2">
        <v>400</v>
      </c>
    </row>
    <row r="4523" spans="14:18" ht="15.75" thickBot="1" x14ac:dyDescent="0.3">
      <c r="N4523" s="25" t="s">
        <v>54</v>
      </c>
      <c r="O4523" s="14" t="s">
        <v>5434</v>
      </c>
      <c r="P4523" s="15" t="s">
        <v>5473</v>
      </c>
      <c r="Q4523" s="2">
        <v>2</v>
      </c>
      <c r="R4523" s="2">
        <v>466</v>
      </c>
    </row>
    <row r="4524" spans="14:18" ht="15.75" thickBot="1" x14ac:dyDescent="0.3">
      <c r="N4524" s="25" t="s">
        <v>54</v>
      </c>
      <c r="O4524" s="14" t="s">
        <v>5434</v>
      </c>
      <c r="P4524" s="15" t="s">
        <v>5474</v>
      </c>
      <c r="Q4524" s="2">
        <v>3</v>
      </c>
      <c r="R4524" s="2">
        <v>350</v>
      </c>
    </row>
    <row r="4525" spans="14:18" ht="15.75" thickBot="1" x14ac:dyDescent="0.3">
      <c r="N4525" s="25" t="s">
        <v>54</v>
      </c>
      <c r="O4525" s="14" t="s">
        <v>5434</v>
      </c>
      <c r="P4525" s="15" t="s">
        <v>5475</v>
      </c>
      <c r="Q4525" s="2">
        <v>4</v>
      </c>
      <c r="R4525" s="2">
        <v>354</v>
      </c>
    </row>
    <row r="4526" spans="14:18" ht="15.75" thickBot="1" x14ac:dyDescent="0.3">
      <c r="N4526" s="25" t="s">
        <v>54</v>
      </c>
      <c r="O4526" s="14" t="s">
        <v>5434</v>
      </c>
      <c r="P4526" s="15" t="s">
        <v>5476</v>
      </c>
      <c r="Q4526" s="2">
        <v>4</v>
      </c>
      <c r="R4526" s="2">
        <v>4262</v>
      </c>
    </row>
    <row r="4527" spans="14:18" ht="15.75" thickBot="1" x14ac:dyDescent="0.3">
      <c r="N4527" s="25" t="s">
        <v>54</v>
      </c>
      <c r="O4527" s="14" t="s">
        <v>5434</v>
      </c>
      <c r="P4527" s="15" t="s">
        <v>5477</v>
      </c>
      <c r="Q4527" s="2">
        <v>4</v>
      </c>
      <c r="R4527" s="2">
        <v>378</v>
      </c>
    </row>
    <row r="4528" spans="14:18" ht="15.75" thickBot="1" x14ac:dyDescent="0.3">
      <c r="N4528" s="25" t="s">
        <v>54</v>
      </c>
      <c r="O4528" s="14" t="s">
        <v>5434</v>
      </c>
      <c r="P4528" s="15" t="s">
        <v>5478</v>
      </c>
      <c r="Q4528" s="2">
        <v>4</v>
      </c>
      <c r="R4528" s="2">
        <v>422</v>
      </c>
    </row>
    <row r="4529" spans="14:18" ht="15.75" thickBot="1" x14ac:dyDescent="0.3">
      <c r="N4529" s="25" t="s">
        <v>54</v>
      </c>
      <c r="O4529" s="14" t="s">
        <v>5434</v>
      </c>
      <c r="P4529" s="15" t="s">
        <v>5479</v>
      </c>
      <c r="Q4529" s="2">
        <v>1</v>
      </c>
      <c r="R4529" s="2">
        <v>4270</v>
      </c>
    </row>
    <row r="4530" spans="14:18" ht="15.75" thickBot="1" x14ac:dyDescent="0.3">
      <c r="N4530" s="25" t="s">
        <v>54</v>
      </c>
      <c r="O4530" s="14" t="s">
        <v>5434</v>
      </c>
      <c r="P4530" s="15" t="s">
        <v>5480</v>
      </c>
      <c r="Q4530" s="2">
        <v>1</v>
      </c>
      <c r="R4530" s="2">
        <v>368</v>
      </c>
    </row>
    <row r="4531" spans="14:18" ht="15.75" thickBot="1" x14ac:dyDescent="0.3">
      <c r="N4531" s="25" t="s">
        <v>54</v>
      </c>
      <c r="O4531" s="14" t="s">
        <v>5434</v>
      </c>
      <c r="P4531" s="15" t="s">
        <v>5481</v>
      </c>
      <c r="Q4531" s="2">
        <v>4</v>
      </c>
      <c r="R4531" s="2">
        <v>391</v>
      </c>
    </row>
    <row r="4532" spans="14:18" ht="15.75" thickBot="1" x14ac:dyDescent="0.3">
      <c r="N4532" s="25" t="s">
        <v>54</v>
      </c>
      <c r="O4532" s="14" t="s">
        <v>5434</v>
      </c>
      <c r="P4532" s="15" t="s">
        <v>5482</v>
      </c>
      <c r="Q4532" s="2">
        <v>1</v>
      </c>
      <c r="R4532" s="2">
        <v>370</v>
      </c>
    </row>
    <row r="4533" spans="14:18" ht="15.75" thickBot="1" x14ac:dyDescent="0.3">
      <c r="N4533" s="25" t="s">
        <v>54</v>
      </c>
      <c r="O4533" s="14" t="s">
        <v>5434</v>
      </c>
      <c r="P4533" s="15" t="s">
        <v>5483</v>
      </c>
      <c r="Q4533" s="2">
        <v>3</v>
      </c>
      <c r="R4533" s="2">
        <v>423</v>
      </c>
    </row>
    <row r="4534" spans="14:18" ht="15.75" thickBot="1" x14ac:dyDescent="0.3">
      <c r="N4534" s="25" t="s">
        <v>54</v>
      </c>
      <c r="O4534" s="14" t="s">
        <v>5434</v>
      </c>
      <c r="P4534" s="15" t="s">
        <v>5484</v>
      </c>
      <c r="Q4534" s="2">
        <v>3</v>
      </c>
      <c r="R4534" s="2">
        <v>4288</v>
      </c>
    </row>
    <row r="4535" spans="14:18" ht="15.75" thickBot="1" x14ac:dyDescent="0.3">
      <c r="N4535" s="25" t="s">
        <v>54</v>
      </c>
      <c r="O4535" s="14" t="s">
        <v>5434</v>
      </c>
      <c r="P4535" s="15" t="s">
        <v>5485</v>
      </c>
      <c r="Q4535" s="2">
        <v>5</v>
      </c>
      <c r="R4535" s="2">
        <v>443</v>
      </c>
    </row>
    <row r="4536" spans="14:18" ht="15.75" thickBot="1" x14ac:dyDescent="0.3">
      <c r="N4536" s="25" t="s">
        <v>54</v>
      </c>
      <c r="O4536" s="14" t="s">
        <v>5434</v>
      </c>
      <c r="P4536" s="15" t="s">
        <v>5486</v>
      </c>
      <c r="Q4536" s="2">
        <v>5</v>
      </c>
      <c r="R4536" s="2">
        <v>4309</v>
      </c>
    </row>
    <row r="4537" spans="14:18" ht="15.75" thickBot="1" x14ac:dyDescent="0.3">
      <c r="N4537" s="25" t="s">
        <v>54</v>
      </c>
      <c r="O4537" s="14" t="s">
        <v>5434</v>
      </c>
      <c r="P4537" s="15" t="s">
        <v>5487</v>
      </c>
      <c r="Q4537" s="2">
        <v>4</v>
      </c>
      <c r="R4537" s="2">
        <v>375</v>
      </c>
    </row>
    <row r="4538" spans="14:18" ht="15.75" thickBot="1" x14ac:dyDescent="0.3">
      <c r="N4538" s="25" t="s">
        <v>54</v>
      </c>
      <c r="O4538" s="14" t="s">
        <v>5434</v>
      </c>
      <c r="P4538" s="15" t="s">
        <v>5488</v>
      </c>
      <c r="Q4538" s="2">
        <v>5</v>
      </c>
      <c r="R4538" s="2">
        <v>318</v>
      </c>
    </row>
    <row r="4539" spans="14:18" ht="15.75" thickBot="1" x14ac:dyDescent="0.3">
      <c r="N4539" s="25" t="s">
        <v>54</v>
      </c>
      <c r="O4539" s="14" t="s">
        <v>5434</v>
      </c>
      <c r="P4539" s="15" t="s">
        <v>5489</v>
      </c>
      <c r="Q4539" s="2">
        <v>5</v>
      </c>
      <c r="R4539" s="2">
        <v>4281</v>
      </c>
    </row>
    <row r="4540" spans="14:18" ht="15.75" thickBot="1" x14ac:dyDescent="0.3">
      <c r="N4540" s="25" t="s">
        <v>54</v>
      </c>
      <c r="O4540" s="14" t="s">
        <v>5434</v>
      </c>
      <c r="P4540" s="15" t="s">
        <v>5490</v>
      </c>
      <c r="Q4540" s="2">
        <v>4</v>
      </c>
      <c r="R4540" s="2">
        <v>404</v>
      </c>
    </row>
    <row r="4541" spans="14:18" ht="15.75" thickBot="1" x14ac:dyDescent="0.3">
      <c r="N4541" s="25" t="s">
        <v>54</v>
      </c>
      <c r="O4541" s="14" t="s">
        <v>5434</v>
      </c>
      <c r="P4541" s="15" t="s">
        <v>5491</v>
      </c>
      <c r="Q4541" s="2">
        <v>5</v>
      </c>
      <c r="R4541" s="2">
        <v>337</v>
      </c>
    </row>
    <row r="4542" spans="14:18" ht="15.75" thickBot="1" x14ac:dyDescent="0.3">
      <c r="N4542" s="25" t="s">
        <v>54</v>
      </c>
      <c r="O4542" s="14" t="s">
        <v>5434</v>
      </c>
      <c r="P4542" s="15" t="s">
        <v>5492</v>
      </c>
      <c r="Q4542" s="2">
        <v>5</v>
      </c>
      <c r="R4542" s="2">
        <v>336</v>
      </c>
    </row>
    <row r="4543" spans="14:18" ht="15.75" thickBot="1" x14ac:dyDescent="0.3">
      <c r="N4543" s="25" t="s">
        <v>54</v>
      </c>
      <c r="O4543" s="14" t="s">
        <v>5434</v>
      </c>
      <c r="P4543" s="15" t="s">
        <v>5493</v>
      </c>
      <c r="Q4543" s="2">
        <v>2</v>
      </c>
      <c r="R4543" s="2">
        <v>4303</v>
      </c>
    </row>
    <row r="4544" spans="14:18" ht="15.75" thickBot="1" x14ac:dyDescent="0.3">
      <c r="N4544" s="25" t="s">
        <v>54</v>
      </c>
      <c r="O4544" s="14" t="s">
        <v>5434</v>
      </c>
      <c r="P4544" s="15" t="s">
        <v>5494</v>
      </c>
      <c r="Q4544" s="2">
        <v>2</v>
      </c>
      <c r="R4544" s="2">
        <v>342</v>
      </c>
    </row>
    <row r="4545" spans="14:18" ht="15.75" thickBot="1" x14ac:dyDescent="0.3">
      <c r="N4545" s="25" t="s">
        <v>54</v>
      </c>
      <c r="O4545" s="14" t="s">
        <v>5434</v>
      </c>
      <c r="P4545" s="15" t="s">
        <v>5495</v>
      </c>
      <c r="Q4545" s="2">
        <v>1</v>
      </c>
      <c r="R4545" s="2">
        <v>4834</v>
      </c>
    </row>
    <row r="4546" spans="14:18" ht="15.75" thickBot="1" x14ac:dyDescent="0.3">
      <c r="N4546" s="25" t="s">
        <v>54</v>
      </c>
      <c r="O4546" s="14" t="s">
        <v>5434</v>
      </c>
      <c r="P4546" s="15" t="s">
        <v>5496</v>
      </c>
      <c r="Q4546" s="2">
        <v>5</v>
      </c>
      <c r="R4546" s="2">
        <v>442</v>
      </c>
    </row>
    <row r="4547" spans="14:18" ht="15.75" thickBot="1" x14ac:dyDescent="0.3">
      <c r="N4547" s="25" t="s">
        <v>54</v>
      </c>
      <c r="O4547" s="14" t="s">
        <v>5434</v>
      </c>
      <c r="P4547" s="15" t="s">
        <v>5497</v>
      </c>
      <c r="Q4547" s="2">
        <v>4</v>
      </c>
      <c r="R4547" s="2">
        <v>341</v>
      </c>
    </row>
    <row r="4548" spans="14:18" ht="15.75" thickBot="1" x14ac:dyDescent="0.3">
      <c r="N4548" s="25" t="s">
        <v>54</v>
      </c>
      <c r="O4548" s="14" t="s">
        <v>5434</v>
      </c>
      <c r="P4548" s="15" t="s">
        <v>5498</v>
      </c>
      <c r="Q4548" s="2">
        <v>3</v>
      </c>
      <c r="R4548" s="2">
        <v>4280</v>
      </c>
    </row>
    <row r="4549" spans="14:18" ht="15.75" thickBot="1" x14ac:dyDescent="0.3">
      <c r="N4549" s="25" t="s">
        <v>54</v>
      </c>
      <c r="O4549" s="14" t="s">
        <v>5434</v>
      </c>
      <c r="P4549" s="15" t="s">
        <v>5499</v>
      </c>
      <c r="Q4549" s="2">
        <v>3</v>
      </c>
      <c r="R4549" s="2">
        <v>406</v>
      </c>
    </row>
    <row r="4550" spans="14:18" ht="15.75" thickBot="1" x14ac:dyDescent="0.3">
      <c r="N4550" s="25" t="s">
        <v>54</v>
      </c>
      <c r="O4550" s="14" t="s">
        <v>5434</v>
      </c>
      <c r="P4550" s="15" t="s">
        <v>5500</v>
      </c>
      <c r="Q4550" s="2">
        <v>1</v>
      </c>
      <c r="R4550" s="2">
        <v>398</v>
      </c>
    </row>
    <row r="4551" spans="14:18" ht="15.75" thickBot="1" x14ac:dyDescent="0.3">
      <c r="N4551" s="25" t="s">
        <v>54</v>
      </c>
      <c r="O4551" s="14" t="s">
        <v>5434</v>
      </c>
      <c r="P4551" s="15" t="s">
        <v>5501</v>
      </c>
      <c r="Q4551" s="2">
        <v>1</v>
      </c>
      <c r="R4551" s="2">
        <v>4245</v>
      </c>
    </row>
    <row r="4552" spans="14:18" ht="15.75" thickBot="1" x14ac:dyDescent="0.3">
      <c r="N4552" s="25" t="s">
        <v>54</v>
      </c>
      <c r="O4552" s="14" t="s">
        <v>5434</v>
      </c>
      <c r="P4552" s="15" t="s">
        <v>5502</v>
      </c>
      <c r="Q4552" s="2">
        <v>5</v>
      </c>
      <c r="R4552" s="2">
        <v>4917</v>
      </c>
    </row>
    <row r="4553" spans="14:18" ht="15.75" thickBot="1" x14ac:dyDescent="0.3">
      <c r="N4553" s="25" t="s">
        <v>54</v>
      </c>
      <c r="O4553" s="14" t="s">
        <v>5434</v>
      </c>
      <c r="P4553" s="15" t="s">
        <v>5503</v>
      </c>
      <c r="Q4553" s="2">
        <v>1</v>
      </c>
      <c r="R4553" s="2">
        <v>409</v>
      </c>
    </row>
    <row r="4554" spans="14:18" ht="15.75" thickBot="1" x14ac:dyDescent="0.3">
      <c r="N4554" s="25" t="s">
        <v>54</v>
      </c>
      <c r="O4554" s="14" t="s">
        <v>5434</v>
      </c>
      <c r="P4554" s="15" t="s">
        <v>5504</v>
      </c>
      <c r="Q4554" s="2">
        <v>4</v>
      </c>
      <c r="R4554" s="2">
        <v>4324</v>
      </c>
    </row>
    <row r="4555" spans="14:18" ht="15.75" thickBot="1" x14ac:dyDescent="0.3">
      <c r="N4555" s="25" t="s">
        <v>54</v>
      </c>
      <c r="O4555" s="14" t="s">
        <v>5434</v>
      </c>
      <c r="P4555" s="15" t="s">
        <v>5505</v>
      </c>
      <c r="Q4555" s="2">
        <v>4</v>
      </c>
      <c r="R4555" s="2">
        <v>403</v>
      </c>
    </row>
    <row r="4556" spans="14:18" ht="15.75" thickBot="1" x14ac:dyDescent="0.3">
      <c r="N4556" s="25" t="s">
        <v>54</v>
      </c>
      <c r="O4556" s="14" t="s">
        <v>5434</v>
      </c>
      <c r="P4556" s="15" t="s">
        <v>5506</v>
      </c>
      <c r="Q4556" s="2">
        <v>3</v>
      </c>
      <c r="R4556" s="2">
        <v>343</v>
      </c>
    </row>
    <row r="4557" spans="14:18" ht="15.75" thickBot="1" x14ac:dyDescent="0.3">
      <c r="N4557" s="25" t="s">
        <v>54</v>
      </c>
      <c r="O4557" s="14" t="s">
        <v>5434</v>
      </c>
      <c r="P4557" s="15" t="s">
        <v>5507</v>
      </c>
      <c r="Q4557" s="2">
        <v>2</v>
      </c>
      <c r="R4557" s="2">
        <v>470</v>
      </c>
    </row>
    <row r="4558" spans="14:18" ht="15.75" thickBot="1" x14ac:dyDescent="0.3">
      <c r="N4558" s="25" t="s">
        <v>54</v>
      </c>
      <c r="O4558" s="14" t="s">
        <v>5434</v>
      </c>
      <c r="P4558" s="15" t="s">
        <v>5508</v>
      </c>
      <c r="Q4558" s="2">
        <v>2</v>
      </c>
      <c r="R4558" s="2">
        <v>4312</v>
      </c>
    </row>
    <row r="4559" spans="14:18" ht="15.75" thickBot="1" x14ac:dyDescent="0.3">
      <c r="N4559" s="25" t="s">
        <v>54</v>
      </c>
      <c r="O4559" s="14" t="s">
        <v>5434</v>
      </c>
      <c r="P4559" s="15" t="s">
        <v>5509</v>
      </c>
      <c r="Q4559" s="2">
        <v>4</v>
      </c>
      <c r="R4559" s="2">
        <v>324</v>
      </c>
    </row>
    <row r="4560" spans="14:18" ht="15.75" thickBot="1" x14ac:dyDescent="0.3">
      <c r="N4560" s="25" t="s">
        <v>54</v>
      </c>
      <c r="O4560" s="14" t="s">
        <v>5434</v>
      </c>
      <c r="P4560" s="15" t="s">
        <v>5510</v>
      </c>
      <c r="Q4560" s="2">
        <v>4</v>
      </c>
      <c r="R4560" s="2">
        <v>6127</v>
      </c>
    </row>
    <row r="4561" spans="14:18" ht="15.75" thickBot="1" x14ac:dyDescent="0.3">
      <c r="N4561" s="25" t="s">
        <v>54</v>
      </c>
      <c r="O4561" s="14" t="s">
        <v>5434</v>
      </c>
      <c r="P4561" s="15" t="s">
        <v>5511</v>
      </c>
      <c r="Q4561" s="2">
        <v>3</v>
      </c>
      <c r="R4561" s="2">
        <v>6106</v>
      </c>
    </row>
    <row r="4562" spans="14:18" ht="15.75" thickBot="1" x14ac:dyDescent="0.3">
      <c r="N4562" s="25" t="s">
        <v>54</v>
      </c>
      <c r="O4562" s="14" t="s">
        <v>5434</v>
      </c>
      <c r="P4562" s="15" t="s">
        <v>5512</v>
      </c>
      <c r="Q4562" s="2">
        <v>1</v>
      </c>
      <c r="R4562" s="2">
        <v>4826</v>
      </c>
    </row>
    <row r="4563" spans="14:18" ht="15.75" thickBot="1" x14ac:dyDescent="0.3">
      <c r="N4563" s="25" t="s">
        <v>54</v>
      </c>
      <c r="O4563" s="14" t="s">
        <v>5434</v>
      </c>
      <c r="P4563" s="15" t="s">
        <v>5513</v>
      </c>
      <c r="Q4563" s="2">
        <v>4</v>
      </c>
      <c r="R4563" s="2">
        <v>304</v>
      </c>
    </row>
    <row r="4564" spans="14:18" ht="15.75" thickBot="1" x14ac:dyDescent="0.3">
      <c r="N4564" s="25" t="s">
        <v>54</v>
      </c>
      <c r="O4564" s="14" t="s">
        <v>5434</v>
      </c>
      <c r="P4564" s="15" t="s">
        <v>5514</v>
      </c>
      <c r="Q4564" s="2">
        <v>2</v>
      </c>
      <c r="R4564" s="2">
        <v>399</v>
      </c>
    </row>
    <row r="4565" spans="14:18" ht="15.75" thickBot="1" x14ac:dyDescent="0.3">
      <c r="N4565" s="25" t="s">
        <v>54</v>
      </c>
      <c r="O4565" s="14" t="s">
        <v>5434</v>
      </c>
      <c r="P4565" s="15" t="s">
        <v>5515</v>
      </c>
      <c r="Q4565" s="2">
        <v>5</v>
      </c>
      <c r="R4565" s="2">
        <v>6095</v>
      </c>
    </row>
    <row r="4566" spans="14:18" ht="15.75" thickBot="1" x14ac:dyDescent="0.3">
      <c r="N4566" s="25" t="s">
        <v>54</v>
      </c>
      <c r="O4566" s="14" t="s">
        <v>5434</v>
      </c>
      <c r="P4566" s="15" t="s">
        <v>5516</v>
      </c>
      <c r="Q4566" s="2">
        <v>1</v>
      </c>
      <c r="R4566" s="2">
        <v>448</v>
      </c>
    </row>
    <row r="4567" spans="14:18" ht="15.75" thickBot="1" x14ac:dyDescent="0.3">
      <c r="N4567" s="25" t="s">
        <v>54</v>
      </c>
      <c r="O4567" s="14" t="s">
        <v>5434</v>
      </c>
      <c r="P4567" s="15" t="s">
        <v>5517</v>
      </c>
      <c r="Q4567" s="2">
        <v>3</v>
      </c>
      <c r="R4567" s="2">
        <v>424</v>
      </c>
    </row>
    <row r="4568" spans="14:18" ht="15.75" thickBot="1" x14ac:dyDescent="0.3">
      <c r="N4568" s="25" t="s">
        <v>54</v>
      </c>
      <c r="O4568" s="14" t="s">
        <v>5434</v>
      </c>
      <c r="P4568" s="15" t="s">
        <v>5518</v>
      </c>
      <c r="Q4568" s="2">
        <v>2</v>
      </c>
      <c r="R4568" s="2">
        <v>5542</v>
      </c>
    </row>
    <row r="4569" spans="14:18" ht="15.75" thickBot="1" x14ac:dyDescent="0.3">
      <c r="N4569" s="25" t="s">
        <v>54</v>
      </c>
      <c r="O4569" s="14" t="s">
        <v>5434</v>
      </c>
      <c r="P4569" s="15" t="s">
        <v>5519</v>
      </c>
      <c r="Q4569" s="2">
        <v>1</v>
      </c>
      <c r="R4569" s="2">
        <v>449</v>
      </c>
    </row>
    <row r="4570" spans="14:18" ht="15.75" thickBot="1" x14ac:dyDescent="0.3">
      <c r="N4570" s="25" t="s">
        <v>54</v>
      </c>
      <c r="O4570" s="14" t="s">
        <v>5434</v>
      </c>
      <c r="P4570" s="15" t="s">
        <v>5520</v>
      </c>
      <c r="Q4570" s="2">
        <v>2</v>
      </c>
      <c r="R4570" s="2">
        <v>468</v>
      </c>
    </row>
    <row r="4571" spans="14:18" ht="15.75" thickBot="1" x14ac:dyDescent="0.3">
      <c r="N4571" s="25" t="s">
        <v>54</v>
      </c>
      <c r="O4571" s="14" t="s">
        <v>5434</v>
      </c>
      <c r="P4571" s="15" t="s">
        <v>5521</v>
      </c>
      <c r="Q4571" s="2">
        <v>3</v>
      </c>
      <c r="R4571" s="2">
        <v>3952</v>
      </c>
    </row>
    <row r="4572" spans="14:18" ht="15.75" thickBot="1" x14ac:dyDescent="0.3">
      <c r="N4572" s="25" t="s">
        <v>54</v>
      </c>
      <c r="O4572" s="14" t="s">
        <v>5434</v>
      </c>
      <c r="P4572" s="15" t="s">
        <v>5522</v>
      </c>
      <c r="Q4572" s="2">
        <v>3</v>
      </c>
      <c r="R4572" s="2">
        <v>5365</v>
      </c>
    </row>
    <row r="4573" spans="14:18" ht="15.75" thickBot="1" x14ac:dyDescent="0.3">
      <c r="N4573" s="25" t="s">
        <v>54</v>
      </c>
      <c r="O4573" s="14" t="s">
        <v>5434</v>
      </c>
      <c r="P4573" s="15" t="s">
        <v>5523</v>
      </c>
      <c r="Q4573" s="2">
        <v>1</v>
      </c>
      <c r="R4573" s="2">
        <v>3941</v>
      </c>
    </row>
    <row r="4574" spans="14:18" ht="15.75" thickBot="1" x14ac:dyDescent="0.3">
      <c r="N4574" s="25" t="s">
        <v>54</v>
      </c>
      <c r="O4574" s="14" t="s">
        <v>5434</v>
      </c>
      <c r="P4574" s="15" t="s">
        <v>5524</v>
      </c>
      <c r="Q4574" s="2">
        <v>5</v>
      </c>
      <c r="R4574" s="2">
        <v>3964</v>
      </c>
    </row>
    <row r="4575" spans="14:18" ht="15.75" thickBot="1" x14ac:dyDescent="0.3">
      <c r="N4575" s="25" t="s">
        <v>54</v>
      </c>
      <c r="O4575" s="14" t="s">
        <v>5434</v>
      </c>
      <c r="P4575" s="15" t="s">
        <v>5525</v>
      </c>
      <c r="Q4575" s="2">
        <v>1</v>
      </c>
      <c r="R4575" s="2">
        <v>3943</v>
      </c>
    </row>
    <row r="4576" spans="14:18" ht="15.75" thickBot="1" x14ac:dyDescent="0.3">
      <c r="N4576" s="25" t="s">
        <v>54</v>
      </c>
      <c r="O4576" s="14" t="s">
        <v>5434</v>
      </c>
      <c r="P4576" s="15" t="s">
        <v>5526</v>
      </c>
      <c r="Q4576" s="2">
        <v>2</v>
      </c>
      <c r="R4576" s="2">
        <v>3968</v>
      </c>
    </row>
    <row r="4577" spans="14:18" ht="15.75" thickBot="1" x14ac:dyDescent="0.3">
      <c r="N4577" s="25" t="s">
        <v>54</v>
      </c>
      <c r="O4577" s="14" t="s">
        <v>5434</v>
      </c>
      <c r="P4577" s="15" t="s">
        <v>5527</v>
      </c>
      <c r="Q4577" s="2">
        <v>2</v>
      </c>
      <c r="R4577" s="2">
        <v>4325</v>
      </c>
    </row>
    <row r="4578" spans="14:18" ht="15.75" thickBot="1" x14ac:dyDescent="0.3">
      <c r="N4578" s="25" t="s">
        <v>54</v>
      </c>
      <c r="O4578" s="14" t="s">
        <v>5434</v>
      </c>
      <c r="P4578" s="15" t="s">
        <v>5528</v>
      </c>
      <c r="Q4578" s="2">
        <v>1</v>
      </c>
      <c r="R4578" s="2">
        <v>5364</v>
      </c>
    </row>
    <row r="4579" spans="14:18" ht="15.75" thickBot="1" x14ac:dyDescent="0.3">
      <c r="N4579" s="25" t="s">
        <v>54</v>
      </c>
      <c r="O4579" s="14" t="s">
        <v>5434</v>
      </c>
      <c r="P4579" s="15" t="s">
        <v>5529</v>
      </c>
      <c r="Q4579" s="2">
        <v>4</v>
      </c>
      <c r="R4579" s="2">
        <v>3959</v>
      </c>
    </row>
    <row r="4580" spans="14:18" ht="15.75" thickBot="1" x14ac:dyDescent="0.3">
      <c r="N4580" s="25" t="s">
        <v>54</v>
      </c>
      <c r="O4580" s="14" t="s">
        <v>5434</v>
      </c>
      <c r="P4580" s="15" t="s">
        <v>5530</v>
      </c>
      <c r="Q4580" s="2">
        <v>4</v>
      </c>
      <c r="R4580" s="2">
        <v>4276</v>
      </c>
    </row>
    <row r="4581" spans="14:18" ht="15.75" thickBot="1" x14ac:dyDescent="0.3">
      <c r="N4581" s="25" t="s">
        <v>54</v>
      </c>
      <c r="O4581" s="14" t="s">
        <v>5434</v>
      </c>
      <c r="P4581" s="15" t="s">
        <v>5531</v>
      </c>
      <c r="Q4581" s="2">
        <v>3</v>
      </c>
      <c r="R4581" s="2">
        <v>5050</v>
      </c>
    </row>
    <row r="4582" spans="14:18" ht="15.75" thickBot="1" x14ac:dyDescent="0.3">
      <c r="N4582" s="25" t="s">
        <v>54</v>
      </c>
      <c r="O4582" s="14" t="s">
        <v>5434</v>
      </c>
      <c r="P4582" s="15" t="s">
        <v>5532</v>
      </c>
      <c r="Q4582" s="2">
        <v>1</v>
      </c>
      <c r="R4582" s="2">
        <v>6766</v>
      </c>
    </row>
    <row r="4583" spans="14:18" ht="15.75" thickBot="1" x14ac:dyDescent="0.3">
      <c r="N4583" s="25" t="s">
        <v>54</v>
      </c>
      <c r="O4583" s="14" t="s">
        <v>5434</v>
      </c>
      <c r="P4583" s="15" t="s">
        <v>1282</v>
      </c>
      <c r="Q4583" s="2">
        <v>1</v>
      </c>
      <c r="R4583" s="2">
        <v>5558</v>
      </c>
    </row>
    <row r="4584" spans="14:18" ht="15.75" thickBot="1" x14ac:dyDescent="0.3">
      <c r="N4584" s="25" t="s">
        <v>54</v>
      </c>
      <c r="O4584" s="14" t="s">
        <v>5434</v>
      </c>
      <c r="P4584" s="15" t="s">
        <v>5533</v>
      </c>
      <c r="Q4584" s="2">
        <v>2</v>
      </c>
      <c r="R4584" s="2">
        <v>6107</v>
      </c>
    </row>
    <row r="4585" spans="14:18" ht="15.75" thickBot="1" x14ac:dyDescent="0.3">
      <c r="N4585" s="25" t="s">
        <v>54</v>
      </c>
      <c r="O4585" s="14" t="s">
        <v>5434</v>
      </c>
      <c r="P4585" s="15" t="s">
        <v>5534</v>
      </c>
      <c r="Q4585" s="2">
        <v>2</v>
      </c>
      <c r="R4585" s="2">
        <v>6481</v>
      </c>
    </row>
    <row r="4586" spans="14:18" ht="15.75" thickBot="1" x14ac:dyDescent="0.3">
      <c r="N4586" s="25" t="s">
        <v>54</v>
      </c>
      <c r="O4586" s="14" t="s">
        <v>5434</v>
      </c>
      <c r="P4586" s="15" t="s">
        <v>5535</v>
      </c>
      <c r="Q4586" s="2">
        <v>1</v>
      </c>
      <c r="R4586" s="2">
        <v>6808</v>
      </c>
    </row>
    <row r="4587" spans="14:18" ht="15.75" thickBot="1" x14ac:dyDescent="0.3">
      <c r="N4587" s="25" t="s">
        <v>54</v>
      </c>
      <c r="O4587" s="14" t="s">
        <v>5434</v>
      </c>
      <c r="P4587" s="15" t="s">
        <v>5536</v>
      </c>
      <c r="Q4587" s="2">
        <v>5</v>
      </c>
      <c r="R4587" s="2">
        <v>4333</v>
      </c>
    </row>
    <row r="4588" spans="14:18" ht="15.75" thickBot="1" x14ac:dyDescent="0.3">
      <c r="N4588" s="25" t="s">
        <v>54</v>
      </c>
      <c r="O4588" s="14" t="s">
        <v>5434</v>
      </c>
      <c r="P4588" s="15" t="s">
        <v>5537</v>
      </c>
      <c r="Q4588" s="2">
        <v>5</v>
      </c>
      <c r="R4588" s="2">
        <v>3971</v>
      </c>
    </row>
    <row r="4589" spans="14:18" ht="15.75" thickBot="1" x14ac:dyDescent="0.3">
      <c r="N4589" s="25" t="s">
        <v>54</v>
      </c>
      <c r="O4589" s="14" t="s">
        <v>5434</v>
      </c>
      <c r="P4589" s="15" t="s">
        <v>5538</v>
      </c>
      <c r="Q4589" s="2">
        <v>2</v>
      </c>
      <c r="R4589" s="2">
        <v>6631</v>
      </c>
    </row>
    <row r="4590" spans="14:18" ht="15.75" thickBot="1" x14ac:dyDescent="0.3">
      <c r="N4590" s="25" t="s">
        <v>54</v>
      </c>
      <c r="O4590" s="14" t="s">
        <v>5434</v>
      </c>
      <c r="P4590" s="15" t="s">
        <v>5539</v>
      </c>
      <c r="Q4590" s="2">
        <v>1</v>
      </c>
      <c r="R4590" s="2">
        <v>3963</v>
      </c>
    </row>
    <row r="4591" spans="14:18" ht="15.75" thickBot="1" x14ac:dyDescent="0.3">
      <c r="N4591" s="25" t="s">
        <v>54</v>
      </c>
      <c r="O4591" s="14" t="s">
        <v>781</v>
      </c>
      <c r="P4591" s="15" t="s">
        <v>5540</v>
      </c>
      <c r="Q4591" s="2">
        <v>2</v>
      </c>
      <c r="R4591" s="2">
        <v>4202</v>
      </c>
    </row>
    <row r="4592" spans="14:18" ht="15.75" thickBot="1" x14ac:dyDescent="0.3">
      <c r="N4592" s="25" t="s">
        <v>54</v>
      </c>
      <c r="O4592" s="14" t="s">
        <v>781</v>
      </c>
      <c r="P4592" s="15" t="s">
        <v>5541</v>
      </c>
      <c r="Q4592" s="2">
        <v>2</v>
      </c>
      <c r="R4592" s="2">
        <v>5446</v>
      </c>
    </row>
    <row r="4593" spans="14:18" ht="15.75" thickBot="1" x14ac:dyDescent="0.3">
      <c r="N4593" s="25" t="s">
        <v>54</v>
      </c>
      <c r="O4593" s="14" t="s">
        <v>781</v>
      </c>
      <c r="P4593" s="15" t="s">
        <v>5542</v>
      </c>
      <c r="Q4593" s="2">
        <v>5</v>
      </c>
      <c r="R4593" s="2">
        <v>4201</v>
      </c>
    </row>
    <row r="4594" spans="14:18" ht="15.75" thickBot="1" x14ac:dyDescent="0.3">
      <c r="N4594" s="25" t="s">
        <v>54</v>
      </c>
      <c r="O4594" s="14" t="s">
        <v>781</v>
      </c>
      <c r="P4594" s="15" t="s">
        <v>5543</v>
      </c>
      <c r="Q4594" s="2">
        <v>5</v>
      </c>
      <c r="R4594" s="2">
        <v>4715</v>
      </c>
    </row>
    <row r="4595" spans="14:18" ht="15.75" thickBot="1" x14ac:dyDescent="0.3">
      <c r="N4595" s="25" t="s">
        <v>54</v>
      </c>
      <c r="O4595" s="14" t="s">
        <v>781</v>
      </c>
      <c r="P4595" s="15" t="s">
        <v>5544</v>
      </c>
      <c r="Q4595" s="2">
        <v>3</v>
      </c>
      <c r="R4595" s="2">
        <v>4205</v>
      </c>
    </row>
    <row r="4596" spans="14:18" ht="15.75" thickBot="1" x14ac:dyDescent="0.3">
      <c r="N4596" s="25" t="s">
        <v>54</v>
      </c>
      <c r="O4596" s="14" t="s">
        <v>781</v>
      </c>
      <c r="P4596" s="15" t="s">
        <v>5545</v>
      </c>
      <c r="Q4596" s="2">
        <v>3</v>
      </c>
      <c r="R4596" s="2">
        <v>5410</v>
      </c>
    </row>
    <row r="4597" spans="14:18" ht="15.75" thickBot="1" x14ac:dyDescent="0.3">
      <c r="N4597" s="25" t="s">
        <v>54</v>
      </c>
      <c r="O4597" s="14" t="s">
        <v>781</v>
      </c>
      <c r="P4597" s="15" t="s">
        <v>5546</v>
      </c>
      <c r="Q4597" s="2">
        <v>7</v>
      </c>
      <c r="R4597" s="2">
        <v>4203</v>
      </c>
    </row>
    <row r="4598" spans="14:18" ht="15.75" thickBot="1" x14ac:dyDescent="0.3">
      <c r="N4598" s="25" t="s">
        <v>54</v>
      </c>
      <c r="O4598" s="14" t="s">
        <v>781</v>
      </c>
      <c r="P4598" s="15" t="s">
        <v>5547</v>
      </c>
      <c r="Q4598" s="2">
        <v>7</v>
      </c>
      <c r="R4598" s="2">
        <v>4709</v>
      </c>
    </row>
    <row r="4599" spans="14:18" ht="15.75" thickBot="1" x14ac:dyDescent="0.3">
      <c r="N4599" s="25" t="s">
        <v>54</v>
      </c>
      <c r="O4599" s="14" t="s">
        <v>781</v>
      </c>
      <c r="P4599" s="15" t="s">
        <v>5548</v>
      </c>
      <c r="Q4599" s="2">
        <v>7</v>
      </c>
      <c r="R4599" s="2">
        <v>4204</v>
      </c>
    </row>
    <row r="4600" spans="14:18" ht="15.75" thickBot="1" x14ac:dyDescent="0.3">
      <c r="N4600" s="25" t="s">
        <v>54</v>
      </c>
      <c r="O4600" s="14" t="s">
        <v>781</v>
      </c>
      <c r="P4600" s="15" t="s">
        <v>5549</v>
      </c>
      <c r="Q4600" s="2">
        <v>7</v>
      </c>
      <c r="R4600" s="2">
        <v>6379</v>
      </c>
    </row>
    <row r="4601" spans="14:18" ht="15.75" thickBot="1" x14ac:dyDescent="0.3">
      <c r="N4601" s="25" t="s">
        <v>54</v>
      </c>
      <c r="O4601" s="14" t="s">
        <v>781</v>
      </c>
      <c r="P4601" s="15" t="s">
        <v>5550</v>
      </c>
      <c r="Q4601" s="2">
        <v>6</v>
      </c>
      <c r="R4601" s="2">
        <v>4206</v>
      </c>
    </row>
    <row r="4602" spans="14:18" ht="15.75" thickBot="1" x14ac:dyDescent="0.3">
      <c r="N4602" s="25" t="s">
        <v>54</v>
      </c>
      <c r="O4602" s="14" t="s">
        <v>781</v>
      </c>
      <c r="P4602" s="15" t="s">
        <v>5551</v>
      </c>
      <c r="Q4602" s="2">
        <v>6</v>
      </c>
      <c r="R4602" s="2">
        <v>6177</v>
      </c>
    </row>
    <row r="4603" spans="14:18" ht="15.75" thickBot="1" x14ac:dyDescent="0.3">
      <c r="N4603" s="25" t="s">
        <v>54</v>
      </c>
      <c r="O4603" s="14" t="s">
        <v>781</v>
      </c>
      <c r="P4603" s="15" t="s">
        <v>5552</v>
      </c>
      <c r="Q4603" s="2">
        <v>5</v>
      </c>
      <c r="R4603" s="2">
        <v>6726</v>
      </c>
    </row>
    <row r="4604" spans="14:18" ht="15.75" thickBot="1" x14ac:dyDescent="0.3">
      <c r="N4604" s="25" t="s">
        <v>54</v>
      </c>
      <c r="O4604" s="14" t="s">
        <v>781</v>
      </c>
      <c r="P4604" s="15" t="s">
        <v>5553</v>
      </c>
      <c r="Q4604" s="2">
        <v>3</v>
      </c>
      <c r="R4604" s="2">
        <v>6522</v>
      </c>
    </row>
    <row r="4605" spans="14:18" ht="15.75" thickBot="1" x14ac:dyDescent="0.3">
      <c r="N4605" s="25" t="s">
        <v>54</v>
      </c>
      <c r="O4605" s="14" t="s">
        <v>781</v>
      </c>
      <c r="P4605" s="15" t="s">
        <v>5554</v>
      </c>
      <c r="Q4605" s="2">
        <v>1</v>
      </c>
      <c r="R4605" s="2">
        <v>4873</v>
      </c>
    </row>
    <row r="4606" spans="14:18" ht="15.75" thickBot="1" x14ac:dyDescent="0.3">
      <c r="N4606" s="25" t="s">
        <v>54</v>
      </c>
      <c r="O4606" s="14" t="s">
        <v>781</v>
      </c>
      <c r="P4606" s="15" t="s">
        <v>5555</v>
      </c>
      <c r="Q4606" s="2">
        <v>6</v>
      </c>
      <c r="R4606" s="2">
        <v>6725</v>
      </c>
    </row>
    <row r="4607" spans="14:18" ht="15.75" thickBot="1" x14ac:dyDescent="0.3">
      <c r="N4607" s="25" t="s">
        <v>54</v>
      </c>
      <c r="O4607" s="14" t="s">
        <v>781</v>
      </c>
      <c r="P4607" s="15" t="s">
        <v>5556</v>
      </c>
      <c r="Q4607" s="2">
        <v>1</v>
      </c>
      <c r="R4607" s="2">
        <v>6257</v>
      </c>
    </row>
    <row r="4608" spans="14:18" ht="15.75" thickBot="1" x14ac:dyDescent="0.3">
      <c r="N4608" s="25" t="s">
        <v>54</v>
      </c>
      <c r="O4608" s="14" t="s">
        <v>781</v>
      </c>
      <c r="P4608" s="15" t="s">
        <v>5557</v>
      </c>
      <c r="Q4608" s="2">
        <v>6</v>
      </c>
      <c r="R4608" s="2">
        <v>5729</v>
      </c>
    </row>
    <row r="4609" spans="14:18" ht="15.75" thickBot="1" x14ac:dyDescent="0.3">
      <c r="N4609" s="25" t="s">
        <v>54</v>
      </c>
      <c r="O4609" s="14" t="s">
        <v>781</v>
      </c>
      <c r="P4609" s="15" t="s">
        <v>5558</v>
      </c>
      <c r="Q4609" s="2">
        <v>2</v>
      </c>
      <c r="R4609" s="2">
        <v>2588</v>
      </c>
    </row>
    <row r="4610" spans="14:18" ht="15.75" thickBot="1" x14ac:dyDescent="0.3">
      <c r="N4610" s="25" t="s">
        <v>54</v>
      </c>
      <c r="O4610" s="14" t="s">
        <v>781</v>
      </c>
      <c r="P4610" s="15" t="s">
        <v>5559</v>
      </c>
      <c r="Q4610" s="2">
        <v>4</v>
      </c>
      <c r="R4610" s="2">
        <v>2496</v>
      </c>
    </row>
    <row r="4611" spans="14:18" ht="15.75" thickBot="1" x14ac:dyDescent="0.3">
      <c r="N4611" s="25" t="s">
        <v>54</v>
      </c>
      <c r="O4611" s="14" t="s">
        <v>781</v>
      </c>
      <c r="P4611" s="15" t="s">
        <v>5560</v>
      </c>
      <c r="Q4611" s="2">
        <v>6</v>
      </c>
      <c r="R4611" s="2">
        <v>2503</v>
      </c>
    </row>
    <row r="4612" spans="14:18" ht="15.75" thickBot="1" x14ac:dyDescent="0.3">
      <c r="N4612" s="25" t="s">
        <v>54</v>
      </c>
      <c r="O4612" s="14" t="s">
        <v>781</v>
      </c>
      <c r="P4612" s="15" t="s">
        <v>5561</v>
      </c>
      <c r="Q4612" s="2">
        <v>6</v>
      </c>
      <c r="R4612" s="2">
        <v>2498</v>
      </c>
    </row>
    <row r="4613" spans="14:18" ht="15.75" thickBot="1" x14ac:dyDescent="0.3">
      <c r="N4613" s="25" t="s">
        <v>54</v>
      </c>
      <c r="O4613" s="14" t="s">
        <v>781</v>
      </c>
      <c r="P4613" s="15" t="s">
        <v>5562</v>
      </c>
      <c r="Q4613" s="2">
        <v>1</v>
      </c>
      <c r="R4613" s="2">
        <v>2593</v>
      </c>
    </row>
    <row r="4614" spans="14:18" ht="15.75" thickBot="1" x14ac:dyDescent="0.3">
      <c r="N4614" s="25" t="s">
        <v>54</v>
      </c>
      <c r="O4614" s="14" t="s">
        <v>781</v>
      </c>
      <c r="P4614" s="15" t="s">
        <v>5563</v>
      </c>
      <c r="Q4614" s="2">
        <v>3</v>
      </c>
      <c r="R4614" s="2">
        <v>2500</v>
      </c>
    </row>
    <row r="4615" spans="14:18" ht="15.75" thickBot="1" x14ac:dyDescent="0.3">
      <c r="N4615" s="25" t="s">
        <v>54</v>
      </c>
      <c r="O4615" s="14" t="s">
        <v>781</v>
      </c>
      <c r="P4615" s="15" t="s">
        <v>5564</v>
      </c>
      <c r="Q4615" s="2">
        <v>5</v>
      </c>
      <c r="R4615" s="2">
        <v>4710</v>
      </c>
    </row>
    <row r="4616" spans="14:18" ht="15.75" thickBot="1" x14ac:dyDescent="0.3">
      <c r="N4616" s="25" t="s">
        <v>54</v>
      </c>
      <c r="O4616" s="14" t="s">
        <v>781</v>
      </c>
      <c r="P4616" s="15" t="s">
        <v>5565</v>
      </c>
      <c r="Q4616" s="2">
        <v>5</v>
      </c>
      <c r="R4616" s="2">
        <v>2512</v>
      </c>
    </row>
    <row r="4617" spans="14:18" ht="15.75" thickBot="1" x14ac:dyDescent="0.3">
      <c r="N4617" s="25" t="s">
        <v>54</v>
      </c>
      <c r="O4617" s="14" t="s">
        <v>781</v>
      </c>
      <c r="P4617" s="15" t="s">
        <v>5566</v>
      </c>
      <c r="Q4617" s="2">
        <v>1</v>
      </c>
      <c r="R4617" s="2">
        <v>2510</v>
      </c>
    </row>
    <row r="4618" spans="14:18" ht="15.75" thickBot="1" x14ac:dyDescent="0.3">
      <c r="N4618" s="25" t="s">
        <v>54</v>
      </c>
      <c r="O4618" s="14" t="s">
        <v>781</v>
      </c>
      <c r="P4618" s="15" t="s">
        <v>5567</v>
      </c>
      <c r="Q4618" s="2">
        <v>6</v>
      </c>
      <c r="R4618" s="2">
        <v>4713</v>
      </c>
    </row>
    <row r="4619" spans="14:18" ht="15.75" thickBot="1" x14ac:dyDescent="0.3">
      <c r="N4619" s="25" t="s">
        <v>54</v>
      </c>
      <c r="O4619" s="14" t="s">
        <v>781</v>
      </c>
      <c r="P4619" s="15" t="s">
        <v>5568</v>
      </c>
      <c r="Q4619" s="2">
        <v>6</v>
      </c>
      <c r="R4619" s="2">
        <v>2583</v>
      </c>
    </row>
    <row r="4620" spans="14:18" ht="15.75" thickBot="1" x14ac:dyDescent="0.3">
      <c r="N4620" s="25" t="s">
        <v>54</v>
      </c>
      <c r="O4620" s="14" t="s">
        <v>781</v>
      </c>
      <c r="P4620" s="15" t="s">
        <v>5569</v>
      </c>
      <c r="Q4620" s="2">
        <v>7</v>
      </c>
      <c r="R4620" s="2">
        <v>2515</v>
      </c>
    </row>
    <row r="4621" spans="14:18" ht="15.75" thickBot="1" x14ac:dyDescent="0.3">
      <c r="N4621" s="25" t="s">
        <v>54</v>
      </c>
      <c r="O4621" s="14" t="s">
        <v>781</v>
      </c>
      <c r="P4621" s="15" t="s">
        <v>5570</v>
      </c>
      <c r="Q4621" s="2">
        <v>3</v>
      </c>
      <c r="R4621" s="2">
        <v>2516</v>
      </c>
    </row>
    <row r="4622" spans="14:18" ht="15.75" thickBot="1" x14ac:dyDescent="0.3">
      <c r="N4622" s="25" t="s">
        <v>54</v>
      </c>
      <c r="O4622" s="14" t="s">
        <v>781</v>
      </c>
      <c r="P4622" s="15" t="s">
        <v>5571</v>
      </c>
      <c r="Q4622" s="2">
        <v>6</v>
      </c>
      <c r="R4622" s="2">
        <v>2505</v>
      </c>
    </row>
    <row r="4623" spans="14:18" ht="15.75" thickBot="1" x14ac:dyDescent="0.3">
      <c r="N4623" s="25" t="s">
        <v>54</v>
      </c>
      <c r="O4623" s="14" t="s">
        <v>781</v>
      </c>
      <c r="P4623" s="15" t="s">
        <v>5572</v>
      </c>
      <c r="Q4623" s="2">
        <v>2</v>
      </c>
      <c r="R4623" s="2">
        <v>2504</v>
      </c>
    </row>
    <row r="4624" spans="14:18" ht="15.75" thickBot="1" x14ac:dyDescent="0.3">
      <c r="N4624" s="25" t="s">
        <v>54</v>
      </c>
      <c r="O4624" s="14" t="s">
        <v>781</v>
      </c>
      <c r="P4624" s="15" t="s">
        <v>5573</v>
      </c>
      <c r="Q4624" s="2">
        <v>3</v>
      </c>
      <c r="R4624" s="2">
        <v>2511</v>
      </c>
    </row>
    <row r="4625" spans="14:18" ht="15.75" thickBot="1" x14ac:dyDescent="0.3">
      <c r="N4625" s="25" t="s">
        <v>54</v>
      </c>
      <c r="O4625" s="14" t="s">
        <v>781</v>
      </c>
      <c r="P4625" s="15" t="s">
        <v>5574</v>
      </c>
      <c r="Q4625" s="2">
        <v>3</v>
      </c>
      <c r="R4625" s="2">
        <v>4711</v>
      </c>
    </row>
    <row r="4626" spans="14:18" ht="15.75" thickBot="1" x14ac:dyDescent="0.3">
      <c r="N4626" s="25" t="s">
        <v>54</v>
      </c>
      <c r="O4626" s="14" t="s">
        <v>781</v>
      </c>
      <c r="P4626" s="15" t="s">
        <v>5575</v>
      </c>
      <c r="Q4626" s="2">
        <v>5</v>
      </c>
      <c r="R4626" s="2">
        <v>2506</v>
      </c>
    </row>
    <row r="4627" spans="14:18" ht="15.75" thickBot="1" x14ac:dyDescent="0.3">
      <c r="N4627" s="25" t="s">
        <v>54</v>
      </c>
      <c r="O4627" s="14" t="s">
        <v>781</v>
      </c>
      <c r="P4627" s="15" t="s">
        <v>5576</v>
      </c>
      <c r="Q4627" s="2">
        <v>1</v>
      </c>
      <c r="R4627" s="2">
        <v>2509</v>
      </c>
    </row>
    <row r="4628" spans="14:18" ht="15.75" thickBot="1" x14ac:dyDescent="0.3">
      <c r="N4628" s="25" t="s">
        <v>54</v>
      </c>
      <c r="O4628" s="14" t="s">
        <v>781</v>
      </c>
      <c r="P4628" s="15" t="s">
        <v>5577</v>
      </c>
      <c r="Q4628" s="2">
        <v>5</v>
      </c>
      <c r="R4628" s="2">
        <v>2519</v>
      </c>
    </row>
    <row r="4629" spans="14:18" ht="15.75" thickBot="1" x14ac:dyDescent="0.3">
      <c r="N4629" s="25" t="s">
        <v>54</v>
      </c>
      <c r="O4629" s="14" t="s">
        <v>781</v>
      </c>
      <c r="P4629" s="15" t="s">
        <v>5578</v>
      </c>
      <c r="Q4629" s="2">
        <v>3</v>
      </c>
      <c r="R4629" s="2">
        <v>2508</v>
      </c>
    </row>
    <row r="4630" spans="14:18" ht="15.75" thickBot="1" x14ac:dyDescent="0.3">
      <c r="N4630" s="25" t="s">
        <v>54</v>
      </c>
      <c r="O4630" s="14" t="s">
        <v>781</v>
      </c>
      <c r="P4630" s="15" t="s">
        <v>5579</v>
      </c>
      <c r="Q4630" s="2">
        <v>3</v>
      </c>
      <c r="R4630" s="2">
        <v>2536</v>
      </c>
    </row>
    <row r="4631" spans="14:18" ht="15.75" thickBot="1" x14ac:dyDescent="0.3">
      <c r="N4631" s="25" t="s">
        <v>54</v>
      </c>
      <c r="O4631" s="14" t="s">
        <v>781</v>
      </c>
      <c r="P4631" s="15" t="s">
        <v>5580</v>
      </c>
      <c r="Q4631" s="2">
        <v>7</v>
      </c>
      <c r="R4631" s="2">
        <v>2520</v>
      </c>
    </row>
    <row r="4632" spans="14:18" ht="15.75" thickBot="1" x14ac:dyDescent="0.3">
      <c r="N4632" s="25" t="s">
        <v>54</v>
      </c>
      <c r="O4632" s="14" t="s">
        <v>781</v>
      </c>
      <c r="P4632" s="15" t="s">
        <v>5581</v>
      </c>
      <c r="Q4632" s="2">
        <v>6</v>
      </c>
      <c r="R4632" s="2">
        <v>2573</v>
      </c>
    </row>
    <row r="4633" spans="14:18" ht="15.75" thickBot="1" x14ac:dyDescent="0.3">
      <c r="N4633" s="25" t="s">
        <v>54</v>
      </c>
      <c r="O4633" s="14" t="s">
        <v>781</v>
      </c>
      <c r="P4633" s="15" t="s">
        <v>5582</v>
      </c>
      <c r="Q4633" s="2">
        <v>2</v>
      </c>
      <c r="R4633" s="2">
        <v>5322</v>
      </c>
    </row>
    <row r="4634" spans="14:18" ht="15.75" thickBot="1" x14ac:dyDescent="0.3">
      <c r="N4634" s="25" t="s">
        <v>54</v>
      </c>
      <c r="O4634" s="14" t="s">
        <v>781</v>
      </c>
      <c r="P4634" s="15" t="s">
        <v>5583</v>
      </c>
      <c r="Q4634" s="2">
        <v>3</v>
      </c>
      <c r="R4634" s="2">
        <v>6272</v>
      </c>
    </row>
    <row r="4635" spans="14:18" ht="15.75" thickBot="1" x14ac:dyDescent="0.3">
      <c r="N4635" s="25" t="s">
        <v>54</v>
      </c>
      <c r="O4635" s="14" t="s">
        <v>781</v>
      </c>
      <c r="P4635" s="15" t="s">
        <v>5584</v>
      </c>
      <c r="Q4635" s="2">
        <v>3</v>
      </c>
      <c r="R4635" s="2">
        <v>2539</v>
      </c>
    </row>
    <row r="4636" spans="14:18" ht="15.75" thickBot="1" x14ac:dyDescent="0.3">
      <c r="N4636" s="25" t="s">
        <v>54</v>
      </c>
      <c r="O4636" s="14" t="s">
        <v>781</v>
      </c>
      <c r="P4636" s="15" t="s">
        <v>5585</v>
      </c>
      <c r="Q4636" s="2">
        <v>4</v>
      </c>
      <c r="R4636" s="2">
        <v>2541</v>
      </c>
    </row>
    <row r="4637" spans="14:18" ht="15.75" thickBot="1" x14ac:dyDescent="0.3">
      <c r="N4637" s="25" t="s">
        <v>54</v>
      </c>
      <c r="O4637" s="14" t="s">
        <v>781</v>
      </c>
      <c r="P4637" s="15" t="s">
        <v>5586</v>
      </c>
      <c r="Q4637" s="2">
        <v>4</v>
      </c>
      <c r="R4637" s="2">
        <v>2543</v>
      </c>
    </row>
    <row r="4638" spans="14:18" ht="15.75" thickBot="1" x14ac:dyDescent="0.3">
      <c r="N4638" s="25" t="s">
        <v>54</v>
      </c>
      <c r="O4638" s="14" t="s">
        <v>781</v>
      </c>
      <c r="P4638" s="15" t="s">
        <v>5587</v>
      </c>
      <c r="Q4638" s="2">
        <v>2</v>
      </c>
      <c r="R4638" s="2">
        <v>2592</v>
      </c>
    </row>
    <row r="4639" spans="14:18" ht="15.75" thickBot="1" x14ac:dyDescent="0.3">
      <c r="N4639" s="25" t="s">
        <v>54</v>
      </c>
      <c r="O4639" s="14" t="s">
        <v>781</v>
      </c>
      <c r="P4639" s="15" t="s">
        <v>5588</v>
      </c>
      <c r="Q4639" s="2">
        <v>4</v>
      </c>
      <c r="R4639" s="2">
        <v>2542</v>
      </c>
    </row>
    <row r="4640" spans="14:18" ht="15.75" thickBot="1" x14ac:dyDescent="0.3">
      <c r="N4640" s="25" t="s">
        <v>54</v>
      </c>
      <c r="O4640" s="14" t="s">
        <v>781</v>
      </c>
      <c r="P4640" s="15" t="s">
        <v>5589</v>
      </c>
      <c r="Q4640" s="2">
        <v>7</v>
      </c>
      <c r="R4640" s="2">
        <v>2568</v>
      </c>
    </row>
    <row r="4641" spans="14:18" ht="15.75" thickBot="1" x14ac:dyDescent="0.3">
      <c r="N4641" s="25" t="s">
        <v>54</v>
      </c>
      <c r="O4641" s="14" t="s">
        <v>781</v>
      </c>
      <c r="P4641" s="15" t="s">
        <v>5590</v>
      </c>
      <c r="Q4641" s="2">
        <v>5</v>
      </c>
      <c r="R4641" s="2">
        <v>2521</v>
      </c>
    </row>
    <row r="4642" spans="14:18" ht="15.75" thickBot="1" x14ac:dyDescent="0.3">
      <c r="N4642" s="25" t="s">
        <v>54</v>
      </c>
      <c r="O4642" s="14" t="s">
        <v>781</v>
      </c>
      <c r="P4642" s="15" t="s">
        <v>5591</v>
      </c>
      <c r="Q4642" s="2">
        <v>5</v>
      </c>
      <c r="R4642" s="2">
        <v>5256</v>
      </c>
    </row>
    <row r="4643" spans="14:18" ht="15.75" thickBot="1" x14ac:dyDescent="0.3">
      <c r="N4643" s="25" t="s">
        <v>54</v>
      </c>
      <c r="O4643" s="14" t="s">
        <v>781</v>
      </c>
      <c r="P4643" s="15" t="s">
        <v>5592</v>
      </c>
      <c r="Q4643" s="2">
        <v>2</v>
      </c>
      <c r="R4643" s="2">
        <v>2523</v>
      </c>
    </row>
    <row r="4644" spans="14:18" ht="15.75" thickBot="1" x14ac:dyDescent="0.3">
      <c r="N4644" s="25" t="s">
        <v>54</v>
      </c>
      <c r="O4644" s="14" t="s">
        <v>781</v>
      </c>
      <c r="P4644" s="15" t="s">
        <v>5593</v>
      </c>
      <c r="Q4644" s="2">
        <v>7</v>
      </c>
      <c r="R4644" s="2">
        <v>2514</v>
      </c>
    </row>
    <row r="4645" spans="14:18" ht="15.75" thickBot="1" x14ac:dyDescent="0.3">
      <c r="N4645" s="25" t="s">
        <v>54</v>
      </c>
      <c r="O4645" s="14" t="s">
        <v>781</v>
      </c>
      <c r="P4645" s="15" t="s">
        <v>5594</v>
      </c>
      <c r="Q4645" s="2">
        <v>3</v>
      </c>
      <c r="R4645" s="2">
        <v>2550</v>
      </c>
    </row>
    <row r="4646" spans="14:18" ht="15.75" thickBot="1" x14ac:dyDescent="0.3">
      <c r="N4646" s="25" t="s">
        <v>54</v>
      </c>
      <c r="O4646" s="14" t="s">
        <v>781</v>
      </c>
      <c r="P4646" s="15" t="s">
        <v>5595</v>
      </c>
      <c r="Q4646" s="2">
        <v>7</v>
      </c>
      <c r="R4646" s="2">
        <v>2544</v>
      </c>
    </row>
    <row r="4647" spans="14:18" ht="15.75" thickBot="1" x14ac:dyDescent="0.3">
      <c r="N4647" s="25" t="s">
        <v>54</v>
      </c>
      <c r="O4647" s="14" t="s">
        <v>781</v>
      </c>
      <c r="P4647" s="15" t="s">
        <v>5596</v>
      </c>
      <c r="Q4647" s="2">
        <v>1</v>
      </c>
      <c r="R4647" s="2">
        <v>2590</v>
      </c>
    </row>
    <row r="4648" spans="14:18" ht="15.75" thickBot="1" x14ac:dyDescent="0.3">
      <c r="N4648" s="25" t="s">
        <v>54</v>
      </c>
      <c r="O4648" s="14" t="s">
        <v>781</v>
      </c>
      <c r="P4648" s="15" t="s">
        <v>5597</v>
      </c>
      <c r="Q4648" s="2">
        <v>3</v>
      </c>
      <c r="R4648" s="2">
        <v>2545</v>
      </c>
    </row>
    <row r="4649" spans="14:18" ht="15.75" thickBot="1" x14ac:dyDescent="0.3">
      <c r="N4649" s="25" t="s">
        <v>54</v>
      </c>
      <c r="O4649" s="14" t="s">
        <v>781</v>
      </c>
      <c r="P4649" s="15" t="s">
        <v>5598</v>
      </c>
      <c r="Q4649" s="2">
        <v>3</v>
      </c>
      <c r="R4649" s="2">
        <v>2548</v>
      </c>
    </row>
    <row r="4650" spans="14:18" ht="15.75" thickBot="1" x14ac:dyDescent="0.3">
      <c r="N4650" s="25" t="s">
        <v>54</v>
      </c>
      <c r="O4650" s="14" t="s">
        <v>781</v>
      </c>
      <c r="P4650" s="15" t="s">
        <v>5599</v>
      </c>
      <c r="Q4650" s="2">
        <v>3</v>
      </c>
      <c r="R4650" s="2">
        <v>2524</v>
      </c>
    </row>
    <row r="4651" spans="14:18" ht="15.75" thickBot="1" x14ac:dyDescent="0.3">
      <c r="N4651" s="25" t="s">
        <v>54</v>
      </c>
      <c r="O4651" s="14" t="s">
        <v>781</v>
      </c>
      <c r="P4651" s="15" t="s">
        <v>5600</v>
      </c>
      <c r="Q4651" s="2">
        <v>6</v>
      </c>
      <c r="R4651" s="2">
        <v>2574</v>
      </c>
    </row>
    <row r="4652" spans="14:18" ht="15.75" thickBot="1" x14ac:dyDescent="0.3">
      <c r="N4652" s="25" t="s">
        <v>54</v>
      </c>
      <c r="O4652" s="14" t="s">
        <v>781</v>
      </c>
      <c r="P4652" s="15" t="s">
        <v>5601</v>
      </c>
      <c r="Q4652" s="2">
        <v>4</v>
      </c>
      <c r="R4652" s="2">
        <v>2546</v>
      </c>
    </row>
    <row r="4653" spans="14:18" ht="15.75" thickBot="1" x14ac:dyDescent="0.3">
      <c r="N4653" s="25" t="s">
        <v>54</v>
      </c>
      <c r="O4653" s="14" t="s">
        <v>781</v>
      </c>
      <c r="P4653" s="15" t="s">
        <v>5602</v>
      </c>
      <c r="Q4653" s="2">
        <v>1</v>
      </c>
      <c r="R4653" s="2">
        <v>4708</v>
      </c>
    </row>
    <row r="4654" spans="14:18" ht="15.75" thickBot="1" x14ac:dyDescent="0.3">
      <c r="N4654" s="25" t="s">
        <v>54</v>
      </c>
      <c r="O4654" s="14" t="s">
        <v>781</v>
      </c>
      <c r="P4654" s="15" t="s">
        <v>5603</v>
      </c>
      <c r="Q4654" s="2">
        <v>1</v>
      </c>
      <c r="R4654" s="2">
        <v>2585</v>
      </c>
    </row>
    <row r="4655" spans="14:18" ht="15.75" thickBot="1" x14ac:dyDescent="0.3">
      <c r="N4655" s="25" t="s">
        <v>54</v>
      </c>
      <c r="O4655" s="14" t="s">
        <v>781</v>
      </c>
      <c r="P4655" s="15" t="s">
        <v>5604</v>
      </c>
      <c r="Q4655" s="2">
        <v>1</v>
      </c>
      <c r="R4655" s="2">
        <v>2547</v>
      </c>
    </row>
    <row r="4656" spans="14:18" ht="15.75" thickBot="1" x14ac:dyDescent="0.3">
      <c r="N4656" s="25" t="s">
        <v>54</v>
      </c>
      <c r="O4656" s="14" t="s">
        <v>781</v>
      </c>
      <c r="P4656" s="15" t="s">
        <v>5605</v>
      </c>
      <c r="Q4656" s="2">
        <v>5</v>
      </c>
      <c r="R4656" s="2">
        <v>2551</v>
      </c>
    </row>
    <row r="4657" spans="14:18" ht="15.75" thickBot="1" x14ac:dyDescent="0.3">
      <c r="N4657" s="25" t="s">
        <v>54</v>
      </c>
      <c r="O4657" s="14" t="s">
        <v>781</v>
      </c>
      <c r="P4657" s="15" t="s">
        <v>5606</v>
      </c>
      <c r="Q4657" s="2">
        <v>6</v>
      </c>
      <c r="R4657" s="2">
        <v>2552</v>
      </c>
    </row>
    <row r="4658" spans="14:18" ht="15.75" thickBot="1" x14ac:dyDescent="0.3">
      <c r="N4658" s="25" t="s">
        <v>54</v>
      </c>
      <c r="O4658" s="14" t="s">
        <v>781</v>
      </c>
      <c r="P4658" s="15" t="s">
        <v>5607</v>
      </c>
      <c r="Q4658" s="2">
        <v>4</v>
      </c>
      <c r="R4658" s="2">
        <v>2553</v>
      </c>
    </row>
    <row r="4659" spans="14:18" ht="15.75" thickBot="1" x14ac:dyDescent="0.3">
      <c r="N4659" s="25" t="s">
        <v>54</v>
      </c>
      <c r="O4659" s="14" t="s">
        <v>781</v>
      </c>
      <c r="P4659" s="15" t="s">
        <v>5608</v>
      </c>
      <c r="Q4659" s="2">
        <v>5</v>
      </c>
      <c r="R4659" s="2">
        <v>2513</v>
      </c>
    </row>
    <row r="4660" spans="14:18" ht="15.75" thickBot="1" x14ac:dyDescent="0.3">
      <c r="N4660" s="25" t="s">
        <v>54</v>
      </c>
      <c r="O4660" s="14" t="s">
        <v>781</v>
      </c>
      <c r="P4660" s="15" t="s">
        <v>5609</v>
      </c>
      <c r="Q4660" s="2">
        <v>4</v>
      </c>
      <c r="R4660" s="2">
        <v>2554</v>
      </c>
    </row>
    <row r="4661" spans="14:18" ht="15.75" thickBot="1" x14ac:dyDescent="0.3">
      <c r="N4661" s="25" t="s">
        <v>54</v>
      </c>
      <c r="O4661" s="14" t="s">
        <v>781</v>
      </c>
      <c r="P4661" s="15" t="s">
        <v>5610</v>
      </c>
      <c r="Q4661" s="2">
        <v>1</v>
      </c>
      <c r="R4661" s="2">
        <v>2497</v>
      </c>
    </row>
    <row r="4662" spans="14:18" ht="15.75" thickBot="1" x14ac:dyDescent="0.3">
      <c r="N4662" s="25" t="s">
        <v>54</v>
      </c>
      <c r="O4662" s="14" t="s">
        <v>781</v>
      </c>
      <c r="P4662" s="15" t="s">
        <v>5611</v>
      </c>
      <c r="Q4662" s="2">
        <v>2</v>
      </c>
      <c r="R4662" s="2">
        <v>2558</v>
      </c>
    </row>
    <row r="4663" spans="14:18" ht="15.75" thickBot="1" x14ac:dyDescent="0.3">
      <c r="N4663" s="25" t="s">
        <v>54</v>
      </c>
      <c r="O4663" s="14" t="s">
        <v>781</v>
      </c>
      <c r="P4663" s="15" t="s">
        <v>5612</v>
      </c>
      <c r="Q4663" s="2">
        <v>2</v>
      </c>
      <c r="R4663" s="2">
        <v>2525</v>
      </c>
    </row>
    <row r="4664" spans="14:18" ht="15.75" thickBot="1" x14ac:dyDescent="0.3">
      <c r="N4664" s="25" t="s">
        <v>54</v>
      </c>
      <c r="O4664" s="14" t="s">
        <v>781</v>
      </c>
      <c r="P4664" s="15" t="s">
        <v>5613</v>
      </c>
      <c r="Q4664" s="2">
        <v>3</v>
      </c>
      <c r="R4664" s="2">
        <v>2559</v>
      </c>
    </row>
    <row r="4665" spans="14:18" ht="15.75" thickBot="1" x14ac:dyDescent="0.3">
      <c r="N4665" s="25" t="s">
        <v>54</v>
      </c>
      <c r="O4665" s="14" t="s">
        <v>781</v>
      </c>
      <c r="P4665" s="15" t="s">
        <v>5614</v>
      </c>
      <c r="Q4665" s="2">
        <v>5</v>
      </c>
      <c r="R4665" s="2">
        <v>2563</v>
      </c>
    </row>
    <row r="4666" spans="14:18" ht="15.75" thickBot="1" x14ac:dyDescent="0.3">
      <c r="N4666" s="25" t="s">
        <v>54</v>
      </c>
      <c r="O4666" s="14" t="s">
        <v>781</v>
      </c>
      <c r="P4666" s="15" t="s">
        <v>5615</v>
      </c>
      <c r="Q4666" s="2">
        <v>2</v>
      </c>
      <c r="R4666" s="2">
        <v>2589</v>
      </c>
    </row>
    <row r="4667" spans="14:18" ht="15.75" thickBot="1" x14ac:dyDescent="0.3">
      <c r="N4667" s="25" t="s">
        <v>54</v>
      </c>
      <c r="O4667" s="14" t="s">
        <v>781</v>
      </c>
      <c r="P4667" s="15" t="s">
        <v>5616</v>
      </c>
      <c r="Q4667" s="2">
        <v>5</v>
      </c>
      <c r="R4667" s="2">
        <v>2564</v>
      </c>
    </row>
    <row r="4668" spans="14:18" ht="15.75" thickBot="1" x14ac:dyDescent="0.3">
      <c r="N4668" s="25" t="s">
        <v>54</v>
      </c>
      <c r="O4668" s="14" t="s">
        <v>781</v>
      </c>
      <c r="P4668" s="15" t="s">
        <v>5617</v>
      </c>
      <c r="Q4668" s="2">
        <v>2</v>
      </c>
      <c r="R4668" s="2">
        <v>2501</v>
      </c>
    </row>
    <row r="4669" spans="14:18" ht="15.75" thickBot="1" x14ac:dyDescent="0.3">
      <c r="N4669" s="25" t="s">
        <v>54</v>
      </c>
      <c r="O4669" s="14" t="s">
        <v>781</v>
      </c>
      <c r="P4669" s="15" t="s">
        <v>5618</v>
      </c>
      <c r="Q4669" s="2">
        <v>4</v>
      </c>
      <c r="R4669" s="2">
        <v>2565</v>
      </c>
    </row>
    <row r="4670" spans="14:18" ht="15.75" thickBot="1" x14ac:dyDescent="0.3">
      <c r="N4670" s="25" t="s">
        <v>54</v>
      </c>
      <c r="O4670" s="14" t="s">
        <v>781</v>
      </c>
      <c r="P4670" s="15" t="s">
        <v>5619</v>
      </c>
      <c r="Q4670" s="2">
        <v>1</v>
      </c>
      <c r="R4670" s="2">
        <v>2567</v>
      </c>
    </row>
    <row r="4671" spans="14:18" ht="15.75" thickBot="1" x14ac:dyDescent="0.3">
      <c r="N4671" s="25" t="s">
        <v>54</v>
      </c>
      <c r="O4671" s="14" t="s">
        <v>781</v>
      </c>
      <c r="P4671" s="15" t="s">
        <v>5620</v>
      </c>
      <c r="Q4671" s="2">
        <v>7</v>
      </c>
      <c r="R4671" s="2">
        <v>2534</v>
      </c>
    </row>
    <row r="4672" spans="14:18" ht="15.75" thickBot="1" x14ac:dyDescent="0.3">
      <c r="N4672" s="25" t="s">
        <v>54</v>
      </c>
      <c r="O4672" s="14" t="s">
        <v>781</v>
      </c>
      <c r="P4672" s="15" t="s">
        <v>5621</v>
      </c>
      <c r="Q4672" s="2">
        <v>3</v>
      </c>
      <c r="R4672" s="2">
        <v>2566</v>
      </c>
    </row>
    <row r="4673" spans="14:18" ht="15.75" thickBot="1" x14ac:dyDescent="0.3">
      <c r="N4673" s="25" t="s">
        <v>54</v>
      </c>
      <c r="O4673" s="14" t="s">
        <v>781</v>
      </c>
      <c r="P4673" s="15" t="s">
        <v>5622</v>
      </c>
      <c r="Q4673" s="2">
        <v>7</v>
      </c>
      <c r="R4673" s="2">
        <v>2518</v>
      </c>
    </row>
    <row r="4674" spans="14:18" ht="15.75" thickBot="1" x14ac:dyDescent="0.3">
      <c r="N4674" s="25" t="s">
        <v>54</v>
      </c>
      <c r="O4674" s="14" t="s">
        <v>781</v>
      </c>
      <c r="P4674" s="15" t="s">
        <v>5623</v>
      </c>
      <c r="Q4674" s="2">
        <v>7</v>
      </c>
      <c r="R4674" s="2">
        <v>2526</v>
      </c>
    </row>
    <row r="4675" spans="14:18" ht="15.75" thickBot="1" x14ac:dyDescent="0.3">
      <c r="N4675" s="25" t="s">
        <v>54</v>
      </c>
      <c r="O4675" s="14" t="s">
        <v>781</v>
      </c>
      <c r="P4675" s="15" t="s">
        <v>5624</v>
      </c>
      <c r="Q4675" s="2">
        <v>2</v>
      </c>
      <c r="R4675" s="2">
        <v>2517</v>
      </c>
    </row>
    <row r="4676" spans="14:18" ht="15.75" thickBot="1" x14ac:dyDescent="0.3">
      <c r="N4676" s="25" t="s">
        <v>54</v>
      </c>
      <c r="O4676" s="14" t="s">
        <v>781</v>
      </c>
      <c r="P4676" s="15" t="s">
        <v>5625</v>
      </c>
      <c r="Q4676" s="2">
        <v>6</v>
      </c>
      <c r="R4676" s="2">
        <v>2569</v>
      </c>
    </row>
    <row r="4677" spans="14:18" ht="15.75" thickBot="1" x14ac:dyDescent="0.3">
      <c r="N4677" s="25" t="s">
        <v>54</v>
      </c>
      <c r="O4677" s="14" t="s">
        <v>781</v>
      </c>
      <c r="P4677" s="15" t="s">
        <v>5626</v>
      </c>
      <c r="Q4677" s="2">
        <v>6</v>
      </c>
      <c r="R4677" s="2">
        <v>2584</v>
      </c>
    </row>
    <row r="4678" spans="14:18" ht="15.75" thickBot="1" x14ac:dyDescent="0.3">
      <c r="N4678" s="25" t="s">
        <v>54</v>
      </c>
      <c r="O4678" s="14" t="s">
        <v>781</v>
      </c>
      <c r="P4678" s="15" t="s">
        <v>5627</v>
      </c>
      <c r="Q4678" s="2">
        <v>5</v>
      </c>
      <c r="R4678" s="2">
        <v>2581</v>
      </c>
    </row>
    <row r="4679" spans="14:18" ht="15.75" thickBot="1" x14ac:dyDescent="0.3">
      <c r="N4679" s="25" t="s">
        <v>54</v>
      </c>
      <c r="O4679" s="14" t="s">
        <v>781</v>
      </c>
      <c r="P4679" s="15" t="s">
        <v>5628</v>
      </c>
      <c r="Q4679" s="2">
        <v>4</v>
      </c>
      <c r="R4679" s="2">
        <v>2570</v>
      </c>
    </row>
    <row r="4680" spans="14:18" ht="15.75" thickBot="1" x14ac:dyDescent="0.3">
      <c r="N4680" s="25" t="s">
        <v>54</v>
      </c>
      <c r="O4680" s="14" t="s">
        <v>781</v>
      </c>
      <c r="P4680" s="15" t="s">
        <v>5629</v>
      </c>
      <c r="Q4680" s="2">
        <v>6</v>
      </c>
      <c r="R4680" s="2">
        <v>2507</v>
      </c>
    </row>
    <row r="4681" spans="14:18" ht="15.75" thickBot="1" x14ac:dyDescent="0.3">
      <c r="N4681" s="25" t="s">
        <v>54</v>
      </c>
      <c r="O4681" s="14" t="s">
        <v>781</v>
      </c>
      <c r="P4681" s="15" t="s">
        <v>5630</v>
      </c>
      <c r="Q4681" s="2">
        <v>5</v>
      </c>
      <c r="R4681" s="2">
        <v>2571</v>
      </c>
    </row>
    <row r="4682" spans="14:18" ht="15.75" thickBot="1" x14ac:dyDescent="0.3">
      <c r="N4682" s="25" t="s">
        <v>54</v>
      </c>
      <c r="O4682" s="14" t="s">
        <v>781</v>
      </c>
      <c r="P4682" s="15" t="s">
        <v>5631</v>
      </c>
      <c r="Q4682" s="2">
        <v>6</v>
      </c>
      <c r="R4682" s="2">
        <v>2527</v>
      </c>
    </row>
    <row r="4683" spans="14:18" ht="15.75" thickBot="1" x14ac:dyDescent="0.3">
      <c r="N4683" s="25" t="s">
        <v>54</v>
      </c>
      <c r="O4683" s="14" t="s">
        <v>781</v>
      </c>
      <c r="P4683" s="15" t="s">
        <v>5632</v>
      </c>
      <c r="Q4683" s="2">
        <v>2</v>
      </c>
      <c r="R4683" s="2">
        <v>2528</v>
      </c>
    </row>
    <row r="4684" spans="14:18" ht="15.75" thickBot="1" x14ac:dyDescent="0.3">
      <c r="N4684" s="25" t="s">
        <v>54</v>
      </c>
      <c r="O4684" s="14" t="s">
        <v>781</v>
      </c>
      <c r="P4684" s="15" t="s">
        <v>5633</v>
      </c>
      <c r="Q4684" s="2">
        <v>2</v>
      </c>
      <c r="R4684" s="2">
        <v>2540</v>
      </c>
    </row>
    <row r="4685" spans="14:18" ht="15.75" thickBot="1" x14ac:dyDescent="0.3">
      <c r="N4685" s="25" t="s">
        <v>54</v>
      </c>
      <c r="O4685" s="14" t="s">
        <v>781</v>
      </c>
      <c r="P4685" s="15" t="s">
        <v>5634</v>
      </c>
      <c r="Q4685" s="2">
        <v>6</v>
      </c>
      <c r="R4685" s="2">
        <v>2572</v>
      </c>
    </row>
    <row r="4686" spans="14:18" ht="15.75" thickBot="1" x14ac:dyDescent="0.3">
      <c r="N4686" s="25" t="s">
        <v>54</v>
      </c>
      <c r="O4686" s="14" t="s">
        <v>781</v>
      </c>
      <c r="P4686" s="15" t="s">
        <v>5635</v>
      </c>
      <c r="Q4686" s="2">
        <v>3</v>
      </c>
      <c r="R4686" s="2">
        <v>5343</v>
      </c>
    </row>
    <row r="4687" spans="14:18" ht="15.75" thickBot="1" x14ac:dyDescent="0.3">
      <c r="N4687" s="25" t="s">
        <v>54</v>
      </c>
      <c r="O4687" s="14" t="s">
        <v>781</v>
      </c>
      <c r="P4687" s="15" t="s">
        <v>5636</v>
      </c>
      <c r="Q4687" s="2">
        <v>6</v>
      </c>
      <c r="R4687" s="2">
        <v>2499</v>
      </c>
    </row>
    <row r="4688" spans="14:18" ht="15.75" thickBot="1" x14ac:dyDescent="0.3">
      <c r="N4688" s="25" t="s">
        <v>54</v>
      </c>
      <c r="O4688" s="14" t="s">
        <v>781</v>
      </c>
      <c r="P4688" s="15" t="s">
        <v>5637</v>
      </c>
      <c r="Q4688" s="2">
        <v>2</v>
      </c>
      <c r="R4688" s="2">
        <v>2529</v>
      </c>
    </row>
    <row r="4689" spans="14:18" ht="15.75" thickBot="1" x14ac:dyDescent="0.3">
      <c r="N4689" s="25" t="s">
        <v>54</v>
      </c>
      <c r="O4689" s="14" t="s">
        <v>781</v>
      </c>
      <c r="P4689" s="15" t="s">
        <v>5638</v>
      </c>
      <c r="Q4689" s="2">
        <v>3</v>
      </c>
      <c r="R4689" s="2">
        <v>2530</v>
      </c>
    </row>
    <row r="4690" spans="14:18" ht="15.75" thickBot="1" x14ac:dyDescent="0.3">
      <c r="N4690" s="25" t="s">
        <v>54</v>
      </c>
      <c r="O4690" s="14" t="s">
        <v>781</v>
      </c>
      <c r="P4690" s="15" t="s">
        <v>5639</v>
      </c>
      <c r="Q4690" s="2">
        <v>3</v>
      </c>
      <c r="R4690" s="2">
        <v>2531</v>
      </c>
    </row>
    <row r="4691" spans="14:18" ht="15.75" thickBot="1" x14ac:dyDescent="0.3">
      <c r="N4691" s="25" t="s">
        <v>54</v>
      </c>
      <c r="O4691" s="14" t="s">
        <v>781</v>
      </c>
      <c r="P4691" s="15" t="s">
        <v>5640</v>
      </c>
      <c r="Q4691" s="2">
        <v>1</v>
      </c>
      <c r="R4691" s="2">
        <v>2555</v>
      </c>
    </row>
    <row r="4692" spans="14:18" ht="15.75" thickBot="1" x14ac:dyDescent="0.3">
      <c r="N4692" s="25" t="s">
        <v>54</v>
      </c>
      <c r="O4692" s="14" t="s">
        <v>781</v>
      </c>
      <c r="P4692" s="15" t="s">
        <v>5641</v>
      </c>
      <c r="Q4692" s="2">
        <v>3</v>
      </c>
      <c r="R4692" s="2">
        <v>2549</v>
      </c>
    </row>
    <row r="4693" spans="14:18" ht="15.75" thickBot="1" x14ac:dyDescent="0.3">
      <c r="N4693" s="25" t="s">
        <v>54</v>
      </c>
      <c r="O4693" s="14" t="s">
        <v>781</v>
      </c>
      <c r="P4693" s="15" t="s">
        <v>5642</v>
      </c>
      <c r="Q4693" s="2">
        <v>5</v>
      </c>
      <c r="R4693" s="2">
        <v>2556</v>
      </c>
    </row>
    <row r="4694" spans="14:18" ht="15.75" thickBot="1" x14ac:dyDescent="0.3">
      <c r="N4694" s="25" t="s">
        <v>54</v>
      </c>
      <c r="O4694" s="14" t="s">
        <v>781</v>
      </c>
      <c r="P4694" s="15" t="s">
        <v>5643</v>
      </c>
      <c r="Q4694" s="2">
        <v>7</v>
      </c>
      <c r="R4694" s="2">
        <v>2557</v>
      </c>
    </row>
    <row r="4695" spans="14:18" ht="15.75" thickBot="1" x14ac:dyDescent="0.3">
      <c r="N4695" s="25" t="s">
        <v>54</v>
      </c>
      <c r="O4695" s="14" t="s">
        <v>781</v>
      </c>
      <c r="P4695" s="15" t="s">
        <v>5644</v>
      </c>
      <c r="Q4695" s="2">
        <v>2</v>
      </c>
      <c r="R4695" s="2">
        <v>2532</v>
      </c>
    </row>
    <row r="4696" spans="14:18" ht="15.75" thickBot="1" x14ac:dyDescent="0.3">
      <c r="N4696" s="25" t="s">
        <v>54</v>
      </c>
      <c r="O4696" s="14" t="s">
        <v>781</v>
      </c>
      <c r="P4696" s="15" t="s">
        <v>5645</v>
      </c>
      <c r="Q4696" s="2">
        <v>2</v>
      </c>
      <c r="R4696" s="2">
        <v>2533</v>
      </c>
    </row>
    <row r="4697" spans="14:18" ht="15.75" thickBot="1" x14ac:dyDescent="0.3">
      <c r="N4697" s="25" t="s">
        <v>54</v>
      </c>
      <c r="O4697" s="14" t="s">
        <v>781</v>
      </c>
      <c r="P4697" s="15" t="s">
        <v>5646</v>
      </c>
      <c r="Q4697" s="2">
        <v>2</v>
      </c>
      <c r="R4697" s="2">
        <v>2575</v>
      </c>
    </row>
    <row r="4698" spans="14:18" ht="15.75" thickBot="1" x14ac:dyDescent="0.3">
      <c r="N4698" s="25" t="s">
        <v>54</v>
      </c>
      <c r="O4698" s="14" t="s">
        <v>781</v>
      </c>
      <c r="P4698" s="15" t="s">
        <v>5647</v>
      </c>
      <c r="Q4698" s="2">
        <v>2</v>
      </c>
      <c r="R4698" s="2">
        <v>2576</v>
      </c>
    </row>
    <row r="4699" spans="14:18" ht="15.75" thickBot="1" x14ac:dyDescent="0.3">
      <c r="N4699" s="25" t="s">
        <v>54</v>
      </c>
      <c r="O4699" s="14" t="s">
        <v>781</v>
      </c>
      <c r="P4699" s="15" t="s">
        <v>5648</v>
      </c>
      <c r="Q4699" s="2">
        <v>3</v>
      </c>
      <c r="R4699" s="2">
        <v>2577</v>
      </c>
    </row>
    <row r="4700" spans="14:18" ht="15.75" thickBot="1" x14ac:dyDescent="0.3">
      <c r="N4700" s="25" t="s">
        <v>54</v>
      </c>
      <c r="O4700" s="14" t="s">
        <v>781</v>
      </c>
      <c r="P4700" s="15" t="s">
        <v>5649</v>
      </c>
      <c r="Q4700" s="2">
        <v>1</v>
      </c>
      <c r="R4700" s="2">
        <v>2578</v>
      </c>
    </row>
    <row r="4701" spans="14:18" ht="15.75" thickBot="1" x14ac:dyDescent="0.3">
      <c r="N4701" s="25" t="s">
        <v>54</v>
      </c>
      <c r="O4701" s="14" t="s">
        <v>781</v>
      </c>
      <c r="P4701" s="15" t="s">
        <v>5650</v>
      </c>
      <c r="Q4701" s="2">
        <v>4</v>
      </c>
      <c r="R4701" s="2">
        <v>2579</v>
      </c>
    </row>
    <row r="4702" spans="14:18" ht="15.75" thickBot="1" x14ac:dyDescent="0.3">
      <c r="N4702" s="25" t="s">
        <v>54</v>
      </c>
      <c r="O4702" s="14" t="s">
        <v>781</v>
      </c>
      <c r="P4702" s="15" t="s">
        <v>5651</v>
      </c>
      <c r="Q4702" s="2">
        <v>1</v>
      </c>
      <c r="R4702" s="2">
        <v>2580</v>
      </c>
    </row>
    <row r="4703" spans="14:18" ht="15.75" thickBot="1" x14ac:dyDescent="0.3">
      <c r="N4703" s="25" t="s">
        <v>54</v>
      </c>
      <c r="O4703" s="14" t="s">
        <v>781</v>
      </c>
      <c r="P4703" s="15" t="s">
        <v>5652</v>
      </c>
      <c r="Q4703" s="2">
        <v>6</v>
      </c>
      <c r="R4703" s="2">
        <v>5358</v>
      </c>
    </row>
    <row r="4704" spans="14:18" ht="15.75" thickBot="1" x14ac:dyDescent="0.3">
      <c r="N4704" s="25" t="s">
        <v>54</v>
      </c>
      <c r="O4704" s="14" t="s">
        <v>781</v>
      </c>
      <c r="P4704" s="15" t="s">
        <v>5653</v>
      </c>
      <c r="Q4704" s="2">
        <v>6</v>
      </c>
      <c r="R4704" s="2">
        <v>2591</v>
      </c>
    </row>
    <row r="4705" spans="14:18" ht="15.75" thickBot="1" x14ac:dyDescent="0.3">
      <c r="N4705" s="25" t="s">
        <v>54</v>
      </c>
      <c r="O4705" s="14" t="s">
        <v>781</v>
      </c>
      <c r="P4705" s="15" t="s">
        <v>5654</v>
      </c>
      <c r="Q4705" s="2">
        <v>3</v>
      </c>
      <c r="R4705" s="2">
        <v>2535</v>
      </c>
    </row>
    <row r="4706" spans="14:18" ht="15.75" thickBot="1" x14ac:dyDescent="0.3">
      <c r="N4706" s="25" t="s">
        <v>54</v>
      </c>
      <c r="O4706" s="14" t="s">
        <v>781</v>
      </c>
      <c r="P4706" s="15" t="s">
        <v>5655</v>
      </c>
      <c r="Q4706" s="2">
        <v>5</v>
      </c>
      <c r="R4706" s="2">
        <v>2582</v>
      </c>
    </row>
    <row r="4707" spans="14:18" ht="15.75" thickBot="1" x14ac:dyDescent="0.3">
      <c r="N4707" s="25" t="s">
        <v>54</v>
      </c>
      <c r="O4707" s="14" t="s">
        <v>781</v>
      </c>
      <c r="P4707" s="15" t="s">
        <v>5656</v>
      </c>
      <c r="Q4707" s="2">
        <v>7</v>
      </c>
      <c r="R4707" s="2">
        <v>2586</v>
      </c>
    </row>
    <row r="4708" spans="14:18" ht="15.75" thickBot="1" x14ac:dyDescent="0.3">
      <c r="N4708" s="25" t="s">
        <v>54</v>
      </c>
      <c r="O4708" s="14" t="s">
        <v>781</v>
      </c>
      <c r="P4708" s="15" t="s">
        <v>5657</v>
      </c>
      <c r="Q4708" s="2">
        <v>4</v>
      </c>
      <c r="R4708" s="2">
        <v>2587</v>
      </c>
    </row>
    <row r="4709" spans="14:18" ht="15.75" thickBot="1" x14ac:dyDescent="0.3">
      <c r="N4709" s="25" t="s">
        <v>54</v>
      </c>
      <c r="O4709" s="14" t="s">
        <v>781</v>
      </c>
      <c r="P4709" s="15" t="s">
        <v>5658</v>
      </c>
      <c r="Q4709" s="2">
        <v>4</v>
      </c>
      <c r="R4709" s="2">
        <v>2537</v>
      </c>
    </row>
    <row r="4710" spans="14:18" ht="15.75" thickBot="1" x14ac:dyDescent="0.3">
      <c r="N4710" s="25" t="s">
        <v>54</v>
      </c>
      <c r="O4710" s="14" t="s">
        <v>781</v>
      </c>
      <c r="P4710" s="15" t="s">
        <v>5659</v>
      </c>
      <c r="Q4710" s="2">
        <v>3</v>
      </c>
      <c r="R4710" s="2">
        <v>2538</v>
      </c>
    </row>
    <row r="4711" spans="14:18" ht="15.75" thickBot="1" x14ac:dyDescent="0.3">
      <c r="N4711" s="25" t="s">
        <v>54</v>
      </c>
      <c r="O4711" s="14" t="s">
        <v>781</v>
      </c>
      <c r="P4711" s="15" t="s">
        <v>5660</v>
      </c>
      <c r="Q4711" s="2">
        <v>1</v>
      </c>
      <c r="R4711" s="2">
        <v>2502</v>
      </c>
    </row>
    <row r="4712" spans="14:18" ht="15.75" thickBot="1" x14ac:dyDescent="0.3">
      <c r="N4712" s="25" t="s">
        <v>54</v>
      </c>
      <c r="O4712" s="14" t="s">
        <v>781</v>
      </c>
      <c r="P4712" s="15" t="s">
        <v>5661</v>
      </c>
      <c r="Q4712" s="2">
        <v>1</v>
      </c>
      <c r="R4712" s="2">
        <v>4107</v>
      </c>
    </row>
    <row r="4713" spans="14:18" ht="15.75" thickBot="1" x14ac:dyDescent="0.3">
      <c r="N4713" s="25" t="s">
        <v>54</v>
      </c>
      <c r="O4713" s="14" t="s">
        <v>781</v>
      </c>
      <c r="P4713" s="15" t="s">
        <v>5662</v>
      </c>
      <c r="Q4713" s="2">
        <v>5</v>
      </c>
      <c r="R4713" s="2">
        <v>2522</v>
      </c>
    </row>
    <row r="4714" spans="14:18" ht="15.75" thickBot="1" x14ac:dyDescent="0.3">
      <c r="N4714" s="25" t="s">
        <v>54</v>
      </c>
      <c r="O4714" s="14" t="s">
        <v>781</v>
      </c>
      <c r="P4714" s="15" t="s">
        <v>5663</v>
      </c>
      <c r="Q4714" s="2">
        <v>1</v>
      </c>
      <c r="R4714" s="2">
        <v>5811</v>
      </c>
    </row>
    <row r="4715" spans="14:18" ht="15.75" thickBot="1" x14ac:dyDescent="0.3">
      <c r="N4715" s="25" t="s">
        <v>54</v>
      </c>
      <c r="O4715" s="14" t="s">
        <v>781</v>
      </c>
      <c r="P4715" s="15" t="s">
        <v>5664</v>
      </c>
      <c r="Q4715" s="2">
        <v>5</v>
      </c>
      <c r="R4715" s="2">
        <v>4109</v>
      </c>
    </row>
    <row r="4716" spans="14:18" ht="15.75" thickBot="1" x14ac:dyDescent="0.3">
      <c r="N4716" s="25" t="s">
        <v>54</v>
      </c>
      <c r="O4716" s="14" t="s">
        <v>781</v>
      </c>
      <c r="P4716" s="15" t="s">
        <v>5665</v>
      </c>
      <c r="Q4716" s="2">
        <v>3</v>
      </c>
      <c r="R4716" s="2">
        <v>6159</v>
      </c>
    </row>
    <row r="4717" spans="14:18" ht="15.75" thickBot="1" x14ac:dyDescent="0.3">
      <c r="N4717" s="25" t="s">
        <v>54</v>
      </c>
      <c r="O4717" s="14" t="s">
        <v>781</v>
      </c>
      <c r="P4717" s="15" t="s">
        <v>5666</v>
      </c>
      <c r="Q4717" s="2">
        <v>4</v>
      </c>
      <c r="R4717" s="2">
        <v>5163</v>
      </c>
    </row>
    <row r="4718" spans="14:18" ht="15.75" thickBot="1" x14ac:dyDescent="0.3">
      <c r="N4718" s="25" t="s">
        <v>54</v>
      </c>
      <c r="O4718" s="14" t="s">
        <v>781</v>
      </c>
      <c r="P4718" s="15" t="s">
        <v>5667</v>
      </c>
      <c r="Q4718" s="2">
        <v>1</v>
      </c>
      <c r="R4718" s="2">
        <v>5161</v>
      </c>
    </row>
    <row r="4719" spans="14:18" ht="15.75" thickBot="1" x14ac:dyDescent="0.3">
      <c r="N4719" s="25" t="s">
        <v>54</v>
      </c>
      <c r="O4719" s="14" t="s">
        <v>781</v>
      </c>
      <c r="P4719" s="15" t="s">
        <v>5668</v>
      </c>
      <c r="Q4719" s="2">
        <v>4</v>
      </c>
      <c r="R4719" s="2">
        <v>5162</v>
      </c>
    </row>
    <row r="4720" spans="14:18" ht="15.75" thickBot="1" x14ac:dyDescent="0.3">
      <c r="N4720" s="25" t="s">
        <v>54</v>
      </c>
      <c r="O4720" s="14" t="s">
        <v>781</v>
      </c>
      <c r="P4720" s="15" t="s">
        <v>5669</v>
      </c>
      <c r="Q4720" s="2">
        <v>1</v>
      </c>
      <c r="R4720" s="2">
        <v>4108</v>
      </c>
    </row>
    <row r="4721" spans="14:18" ht="15.75" thickBot="1" x14ac:dyDescent="0.3">
      <c r="N4721" s="25" t="s">
        <v>54</v>
      </c>
      <c r="O4721" s="14" t="s">
        <v>781</v>
      </c>
      <c r="P4721" s="15" t="s">
        <v>5670</v>
      </c>
      <c r="Q4721" s="2">
        <v>3</v>
      </c>
      <c r="R4721" s="2">
        <v>5079</v>
      </c>
    </row>
    <row r="4722" spans="14:18" ht="15.75" thickBot="1" x14ac:dyDescent="0.3">
      <c r="N4722" s="25" t="s">
        <v>54</v>
      </c>
      <c r="O4722" s="14" t="s">
        <v>781</v>
      </c>
      <c r="P4722" s="15" t="s">
        <v>5671</v>
      </c>
      <c r="Q4722" s="2">
        <v>1</v>
      </c>
      <c r="R4722" s="2">
        <v>4872</v>
      </c>
    </row>
    <row r="4723" spans="14:18" ht="15.75" thickBot="1" x14ac:dyDescent="0.3">
      <c r="N4723" s="25" t="s">
        <v>54</v>
      </c>
      <c r="O4723" s="14" t="s">
        <v>781</v>
      </c>
      <c r="P4723" s="15" t="s">
        <v>5672</v>
      </c>
      <c r="Q4723" s="2">
        <v>1</v>
      </c>
      <c r="R4723" s="2">
        <v>6613</v>
      </c>
    </row>
    <row r="4724" spans="14:18" ht="15.75" thickBot="1" x14ac:dyDescent="0.3">
      <c r="N4724" s="25" t="s">
        <v>54</v>
      </c>
      <c r="O4724" s="14" t="s">
        <v>781</v>
      </c>
      <c r="P4724" s="15" t="s">
        <v>5673</v>
      </c>
      <c r="Q4724" s="2">
        <v>1</v>
      </c>
      <c r="R4724" s="2">
        <v>5000</v>
      </c>
    </row>
    <row r="4725" spans="14:18" ht="15.75" thickBot="1" x14ac:dyDescent="0.3">
      <c r="N4725" s="25" t="s">
        <v>54</v>
      </c>
      <c r="O4725" s="14" t="s">
        <v>781</v>
      </c>
      <c r="P4725" s="15" t="s">
        <v>5674</v>
      </c>
      <c r="Q4725" s="2">
        <v>1</v>
      </c>
      <c r="R4725" s="2">
        <v>4717</v>
      </c>
    </row>
    <row r="4726" spans="14:18" ht="15.75" thickBot="1" x14ac:dyDescent="0.3">
      <c r="N4726" s="25" t="s">
        <v>54</v>
      </c>
      <c r="O4726" s="14" t="s">
        <v>804</v>
      </c>
      <c r="P4726" s="15" t="s">
        <v>5675</v>
      </c>
      <c r="Q4726" s="2">
        <v>3</v>
      </c>
      <c r="R4726" s="2">
        <v>4193</v>
      </c>
    </row>
    <row r="4727" spans="14:18" ht="15.75" thickBot="1" x14ac:dyDescent="0.3">
      <c r="N4727" s="25" t="s">
        <v>54</v>
      </c>
      <c r="O4727" s="14" t="s">
        <v>804</v>
      </c>
      <c r="P4727" s="15" t="s">
        <v>5676</v>
      </c>
      <c r="Q4727" s="2">
        <v>3</v>
      </c>
      <c r="R4727" s="2">
        <v>5639</v>
      </c>
    </row>
    <row r="4728" spans="14:18" ht="15.75" thickBot="1" x14ac:dyDescent="0.3">
      <c r="N4728" s="25" t="s">
        <v>54</v>
      </c>
      <c r="O4728" s="14" t="s">
        <v>804</v>
      </c>
      <c r="P4728" s="15" t="s">
        <v>5677</v>
      </c>
      <c r="Q4728" s="2">
        <v>4</v>
      </c>
      <c r="R4728" s="2">
        <v>5283</v>
      </c>
    </row>
    <row r="4729" spans="14:18" ht="15.75" thickBot="1" x14ac:dyDescent="0.3">
      <c r="N4729" s="25" t="s">
        <v>54</v>
      </c>
      <c r="O4729" s="14" t="s">
        <v>804</v>
      </c>
      <c r="P4729" s="15" t="s">
        <v>5678</v>
      </c>
      <c r="Q4729" s="2">
        <v>1</v>
      </c>
      <c r="R4729" s="2">
        <v>6673</v>
      </c>
    </row>
    <row r="4730" spans="14:18" ht="15.75" thickBot="1" x14ac:dyDescent="0.3">
      <c r="N4730" s="25" t="s">
        <v>54</v>
      </c>
      <c r="O4730" s="14" t="s">
        <v>804</v>
      </c>
      <c r="P4730" s="15" t="s">
        <v>5679</v>
      </c>
      <c r="Q4730" s="2">
        <v>1</v>
      </c>
      <c r="R4730" s="2">
        <v>2076</v>
      </c>
    </row>
    <row r="4731" spans="14:18" ht="15.75" thickBot="1" x14ac:dyDescent="0.3">
      <c r="N4731" s="25" t="s">
        <v>54</v>
      </c>
      <c r="O4731" s="14" t="s">
        <v>804</v>
      </c>
      <c r="P4731" s="15" t="s">
        <v>5680</v>
      </c>
      <c r="Q4731" s="2">
        <v>2</v>
      </c>
      <c r="R4731" s="2">
        <v>2091</v>
      </c>
    </row>
    <row r="4732" spans="14:18" ht="15.75" thickBot="1" x14ac:dyDescent="0.3">
      <c r="N4732" s="25" t="s">
        <v>54</v>
      </c>
      <c r="O4732" s="14" t="s">
        <v>804</v>
      </c>
      <c r="P4732" s="15" t="s">
        <v>5681</v>
      </c>
      <c r="Q4732" s="2">
        <v>1</v>
      </c>
      <c r="R4732" s="2">
        <v>2095</v>
      </c>
    </row>
    <row r="4733" spans="14:18" ht="15.75" thickBot="1" x14ac:dyDescent="0.3">
      <c r="N4733" s="25" t="s">
        <v>54</v>
      </c>
      <c r="O4733" s="14" t="s">
        <v>804</v>
      </c>
      <c r="P4733" s="15" t="s">
        <v>5682</v>
      </c>
      <c r="Q4733" s="2">
        <v>5</v>
      </c>
      <c r="R4733" s="2">
        <v>2072</v>
      </c>
    </row>
    <row r="4734" spans="14:18" ht="15.75" thickBot="1" x14ac:dyDescent="0.3">
      <c r="N4734" s="25" t="s">
        <v>54</v>
      </c>
      <c r="O4734" s="14" t="s">
        <v>804</v>
      </c>
      <c r="P4734" s="15" t="s">
        <v>5683</v>
      </c>
      <c r="Q4734" s="2">
        <v>5</v>
      </c>
      <c r="R4734" s="2">
        <v>2106</v>
      </c>
    </row>
    <row r="4735" spans="14:18" ht="15.75" thickBot="1" x14ac:dyDescent="0.3">
      <c r="N4735" s="25" t="s">
        <v>54</v>
      </c>
      <c r="O4735" s="14" t="s">
        <v>804</v>
      </c>
      <c r="P4735" s="15" t="s">
        <v>5684</v>
      </c>
      <c r="Q4735" s="2">
        <v>3</v>
      </c>
      <c r="R4735" s="2">
        <v>2150</v>
      </c>
    </row>
    <row r="4736" spans="14:18" ht="15.75" thickBot="1" x14ac:dyDescent="0.3">
      <c r="N4736" s="25" t="s">
        <v>54</v>
      </c>
      <c r="O4736" s="14" t="s">
        <v>804</v>
      </c>
      <c r="P4736" s="15" t="s">
        <v>5685</v>
      </c>
      <c r="Q4736" s="2">
        <v>4</v>
      </c>
      <c r="R4736" s="2">
        <v>2111</v>
      </c>
    </row>
    <row r="4737" spans="14:18" ht="15.75" thickBot="1" x14ac:dyDescent="0.3">
      <c r="N4737" s="25" t="s">
        <v>54</v>
      </c>
      <c r="O4737" s="14" t="s">
        <v>804</v>
      </c>
      <c r="P4737" s="15" t="s">
        <v>5686</v>
      </c>
      <c r="Q4737" s="2">
        <v>4</v>
      </c>
      <c r="R4737" s="2">
        <v>6227</v>
      </c>
    </row>
    <row r="4738" spans="14:18" ht="15.75" thickBot="1" x14ac:dyDescent="0.3">
      <c r="N4738" s="25" t="s">
        <v>54</v>
      </c>
      <c r="O4738" s="14" t="s">
        <v>804</v>
      </c>
      <c r="P4738" s="15" t="s">
        <v>5687</v>
      </c>
      <c r="Q4738" s="2">
        <v>1</v>
      </c>
      <c r="R4738" s="2">
        <v>5449</v>
      </c>
    </row>
    <row r="4739" spans="14:18" ht="15.75" thickBot="1" x14ac:dyDescent="0.3">
      <c r="N4739" s="25" t="s">
        <v>54</v>
      </c>
      <c r="O4739" s="14" t="s">
        <v>804</v>
      </c>
      <c r="P4739" s="15" t="s">
        <v>5688</v>
      </c>
      <c r="Q4739" s="2">
        <v>3</v>
      </c>
      <c r="R4739" s="2">
        <v>6703</v>
      </c>
    </row>
    <row r="4740" spans="14:18" ht="15.75" thickBot="1" x14ac:dyDescent="0.3">
      <c r="N4740" s="25" t="s">
        <v>54</v>
      </c>
      <c r="O4740" s="14" t="s">
        <v>804</v>
      </c>
      <c r="P4740" s="15" t="s">
        <v>5689</v>
      </c>
      <c r="Q4740" s="2">
        <v>1</v>
      </c>
      <c r="R4740" s="2">
        <v>1467</v>
      </c>
    </row>
    <row r="4741" spans="14:18" ht="15.75" thickBot="1" x14ac:dyDescent="0.3">
      <c r="N4741" s="25" t="s">
        <v>54</v>
      </c>
      <c r="O4741" s="14" t="s">
        <v>804</v>
      </c>
      <c r="P4741" s="15" t="s">
        <v>5690</v>
      </c>
      <c r="Q4741" s="2">
        <v>1</v>
      </c>
      <c r="R4741" s="2">
        <v>2093</v>
      </c>
    </row>
    <row r="4742" spans="14:18" ht="15.75" thickBot="1" x14ac:dyDescent="0.3">
      <c r="N4742" s="25" t="s">
        <v>54</v>
      </c>
      <c r="O4742" s="14" t="s">
        <v>804</v>
      </c>
      <c r="P4742" s="15" t="s">
        <v>5691</v>
      </c>
      <c r="Q4742" s="2">
        <v>5</v>
      </c>
      <c r="R4742" s="2">
        <v>2166</v>
      </c>
    </row>
    <row r="4743" spans="14:18" ht="15.75" thickBot="1" x14ac:dyDescent="0.3">
      <c r="N4743" s="25" t="s">
        <v>54</v>
      </c>
      <c r="O4743" s="14" t="s">
        <v>804</v>
      </c>
      <c r="P4743" s="15" t="s">
        <v>5692</v>
      </c>
      <c r="Q4743" s="2">
        <v>1</v>
      </c>
      <c r="R4743" s="2">
        <v>2227</v>
      </c>
    </row>
    <row r="4744" spans="14:18" ht="15.75" thickBot="1" x14ac:dyDescent="0.3">
      <c r="N4744" s="25" t="s">
        <v>54</v>
      </c>
      <c r="O4744" s="14" t="s">
        <v>804</v>
      </c>
      <c r="P4744" s="15" t="s">
        <v>5693</v>
      </c>
      <c r="Q4744" s="2">
        <v>3</v>
      </c>
      <c r="R4744" s="2">
        <v>2088</v>
      </c>
    </row>
    <row r="4745" spans="14:18" ht="15.75" thickBot="1" x14ac:dyDescent="0.3">
      <c r="N4745" s="25" t="s">
        <v>54</v>
      </c>
      <c r="O4745" s="14" t="s">
        <v>804</v>
      </c>
      <c r="P4745" s="15" t="s">
        <v>5694</v>
      </c>
      <c r="Q4745" s="2">
        <v>2</v>
      </c>
      <c r="R4745" s="2">
        <v>2134</v>
      </c>
    </row>
    <row r="4746" spans="14:18" ht="15.75" thickBot="1" x14ac:dyDescent="0.3">
      <c r="N4746" s="25" t="s">
        <v>54</v>
      </c>
      <c r="O4746" s="14" t="s">
        <v>804</v>
      </c>
      <c r="P4746" s="15" t="s">
        <v>5695</v>
      </c>
      <c r="Q4746" s="2">
        <v>4</v>
      </c>
      <c r="R4746" s="2">
        <v>2082</v>
      </c>
    </row>
    <row r="4747" spans="14:18" ht="15.75" thickBot="1" x14ac:dyDescent="0.3">
      <c r="N4747" s="25" t="s">
        <v>54</v>
      </c>
      <c r="O4747" s="14" t="s">
        <v>804</v>
      </c>
      <c r="P4747" s="15" t="s">
        <v>5696</v>
      </c>
      <c r="Q4747" s="2">
        <v>2</v>
      </c>
      <c r="R4747" s="2">
        <v>2126</v>
      </c>
    </row>
    <row r="4748" spans="14:18" ht="15.75" thickBot="1" x14ac:dyDescent="0.3">
      <c r="N4748" s="25" t="s">
        <v>54</v>
      </c>
      <c r="O4748" s="14" t="s">
        <v>804</v>
      </c>
      <c r="P4748" s="15" t="s">
        <v>5697</v>
      </c>
      <c r="Q4748" s="2">
        <v>3</v>
      </c>
      <c r="R4748" s="2">
        <v>5813</v>
      </c>
    </row>
    <row r="4749" spans="14:18" ht="15.75" thickBot="1" x14ac:dyDescent="0.3">
      <c r="N4749" s="25" t="s">
        <v>54</v>
      </c>
      <c r="O4749" s="14" t="s">
        <v>804</v>
      </c>
      <c r="P4749" s="15" t="s">
        <v>5698</v>
      </c>
      <c r="Q4749" s="2">
        <v>1</v>
      </c>
      <c r="R4749" s="2">
        <v>1500</v>
      </c>
    </row>
    <row r="4750" spans="14:18" ht="15.75" thickBot="1" x14ac:dyDescent="0.3">
      <c r="N4750" s="25" t="s">
        <v>54</v>
      </c>
      <c r="O4750" s="14" t="s">
        <v>804</v>
      </c>
      <c r="P4750" s="15" t="s">
        <v>5699</v>
      </c>
      <c r="Q4750" s="2">
        <v>5</v>
      </c>
      <c r="R4750" s="2">
        <v>2089</v>
      </c>
    </row>
    <row r="4751" spans="14:18" ht="15.75" thickBot="1" x14ac:dyDescent="0.3">
      <c r="N4751" s="25" t="s">
        <v>54</v>
      </c>
      <c r="O4751" s="14" t="s">
        <v>804</v>
      </c>
      <c r="P4751" s="15" t="s">
        <v>5700</v>
      </c>
      <c r="Q4751" s="2">
        <v>3</v>
      </c>
      <c r="R4751" s="2">
        <v>2108</v>
      </c>
    </row>
    <row r="4752" spans="14:18" ht="15.75" thickBot="1" x14ac:dyDescent="0.3">
      <c r="N4752" s="25" t="s">
        <v>54</v>
      </c>
      <c r="O4752" s="14" t="s">
        <v>804</v>
      </c>
      <c r="P4752" s="15" t="s">
        <v>5701</v>
      </c>
      <c r="Q4752" s="2">
        <v>4</v>
      </c>
      <c r="R4752" s="2">
        <v>2233</v>
      </c>
    </row>
    <row r="4753" spans="14:18" ht="15.75" thickBot="1" x14ac:dyDescent="0.3">
      <c r="N4753" s="25" t="s">
        <v>54</v>
      </c>
      <c r="O4753" s="14" t="s">
        <v>804</v>
      </c>
      <c r="P4753" s="15" t="s">
        <v>5702</v>
      </c>
      <c r="Q4753" s="2">
        <v>5</v>
      </c>
      <c r="R4753" s="2">
        <v>3566</v>
      </c>
    </row>
    <row r="4754" spans="14:18" ht="15.75" thickBot="1" x14ac:dyDescent="0.3">
      <c r="N4754" s="25" t="s">
        <v>54</v>
      </c>
      <c r="O4754" s="14" t="s">
        <v>804</v>
      </c>
      <c r="P4754" s="15" t="s">
        <v>5703</v>
      </c>
      <c r="Q4754" s="2">
        <v>5</v>
      </c>
      <c r="R4754" s="2">
        <v>2116</v>
      </c>
    </row>
    <row r="4755" spans="14:18" ht="15.75" thickBot="1" x14ac:dyDescent="0.3">
      <c r="N4755" s="25" t="s">
        <v>54</v>
      </c>
      <c r="O4755" s="14" t="s">
        <v>804</v>
      </c>
      <c r="P4755" s="15" t="s">
        <v>5704</v>
      </c>
      <c r="Q4755" s="2">
        <v>5</v>
      </c>
      <c r="R4755" s="2">
        <v>2086</v>
      </c>
    </row>
    <row r="4756" spans="14:18" ht="15.75" thickBot="1" x14ac:dyDescent="0.3">
      <c r="N4756" s="25" t="s">
        <v>54</v>
      </c>
      <c r="O4756" s="14" t="s">
        <v>804</v>
      </c>
      <c r="P4756" s="15" t="s">
        <v>5705</v>
      </c>
      <c r="Q4756" s="2">
        <v>4</v>
      </c>
      <c r="R4756" s="2">
        <v>5552</v>
      </c>
    </row>
    <row r="4757" spans="14:18" ht="15.75" thickBot="1" x14ac:dyDescent="0.3">
      <c r="N4757" s="25" t="s">
        <v>54</v>
      </c>
      <c r="O4757" s="14" t="s">
        <v>804</v>
      </c>
      <c r="P4757" s="15" t="s">
        <v>5706</v>
      </c>
      <c r="Q4757" s="2">
        <v>2</v>
      </c>
      <c r="R4757" s="2">
        <v>5593</v>
      </c>
    </row>
    <row r="4758" spans="14:18" ht="15.75" thickBot="1" x14ac:dyDescent="0.3">
      <c r="N4758" s="25" t="s">
        <v>54</v>
      </c>
      <c r="O4758" s="14" t="s">
        <v>804</v>
      </c>
      <c r="P4758" s="15" t="s">
        <v>5707</v>
      </c>
      <c r="Q4758" s="2">
        <v>4</v>
      </c>
      <c r="R4758" s="2">
        <v>2092</v>
      </c>
    </row>
    <row r="4759" spans="14:18" ht="15.75" thickBot="1" x14ac:dyDescent="0.3">
      <c r="N4759" s="25" t="s">
        <v>54</v>
      </c>
      <c r="O4759" s="14" t="s">
        <v>804</v>
      </c>
      <c r="P4759" s="15" t="s">
        <v>5708</v>
      </c>
      <c r="Q4759" s="2">
        <v>5</v>
      </c>
      <c r="R4759" s="2">
        <v>2165</v>
      </c>
    </row>
    <row r="4760" spans="14:18" ht="15.75" thickBot="1" x14ac:dyDescent="0.3">
      <c r="N4760" s="25" t="s">
        <v>54</v>
      </c>
      <c r="O4760" s="14" t="s">
        <v>804</v>
      </c>
      <c r="P4760" s="15" t="s">
        <v>5709</v>
      </c>
      <c r="Q4760" s="2">
        <v>5</v>
      </c>
      <c r="R4760" s="2">
        <v>2179</v>
      </c>
    </row>
    <row r="4761" spans="14:18" ht="15.75" thickBot="1" x14ac:dyDescent="0.3">
      <c r="N4761" s="25" t="s">
        <v>54</v>
      </c>
      <c r="O4761" s="14" t="s">
        <v>804</v>
      </c>
      <c r="P4761" s="15" t="s">
        <v>5710</v>
      </c>
      <c r="Q4761" s="2">
        <v>3</v>
      </c>
      <c r="R4761" s="2">
        <v>2177</v>
      </c>
    </row>
    <row r="4762" spans="14:18" ht="15.75" thickBot="1" x14ac:dyDescent="0.3">
      <c r="N4762" s="25" t="s">
        <v>54</v>
      </c>
      <c r="O4762" s="14" t="s">
        <v>804</v>
      </c>
      <c r="P4762" s="15" t="s">
        <v>5711</v>
      </c>
      <c r="Q4762" s="2">
        <v>3</v>
      </c>
      <c r="R4762" s="2">
        <v>2184</v>
      </c>
    </row>
    <row r="4763" spans="14:18" ht="15.75" thickBot="1" x14ac:dyDescent="0.3">
      <c r="N4763" s="25" t="s">
        <v>54</v>
      </c>
      <c r="O4763" s="14" t="s">
        <v>804</v>
      </c>
      <c r="P4763" s="15" t="s">
        <v>5712</v>
      </c>
      <c r="Q4763" s="2">
        <v>5</v>
      </c>
      <c r="R4763" s="2">
        <v>2075</v>
      </c>
    </row>
    <row r="4764" spans="14:18" ht="15.75" thickBot="1" x14ac:dyDescent="0.3">
      <c r="N4764" s="25" t="s">
        <v>54</v>
      </c>
      <c r="O4764" s="14" t="s">
        <v>804</v>
      </c>
      <c r="P4764" s="15" t="s">
        <v>5713</v>
      </c>
      <c r="Q4764" s="2">
        <v>3</v>
      </c>
      <c r="R4764" s="2">
        <v>2113</v>
      </c>
    </row>
    <row r="4765" spans="14:18" ht="15.75" thickBot="1" x14ac:dyDescent="0.3">
      <c r="N4765" s="25" t="s">
        <v>54</v>
      </c>
      <c r="O4765" s="14" t="s">
        <v>804</v>
      </c>
      <c r="P4765" s="15" t="s">
        <v>5714</v>
      </c>
      <c r="Q4765" s="2">
        <v>5</v>
      </c>
      <c r="R4765" s="2">
        <v>2074</v>
      </c>
    </row>
    <row r="4766" spans="14:18" ht="15.75" thickBot="1" x14ac:dyDescent="0.3">
      <c r="N4766" s="25" t="s">
        <v>54</v>
      </c>
      <c r="O4766" s="14" t="s">
        <v>804</v>
      </c>
      <c r="P4766" s="15" t="s">
        <v>5715</v>
      </c>
      <c r="Q4766" s="2">
        <v>2</v>
      </c>
      <c r="R4766" s="2">
        <v>2231</v>
      </c>
    </row>
    <row r="4767" spans="14:18" ht="15.75" thickBot="1" x14ac:dyDescent="0.3">
      <c r="N4767" s="25" t="s">
        <v>54</v>
      </c>
      <c r="O4767" s="14" t="s">
        <v>804</v>
      </c>
      <c r="P4767" s="15" t="s">
        <v>5716</v>
      </c>
      <c r="Q4767" s="2">
        <v>2</v>
      </c>
      <c r="R4767" s="2">
        <v>2243</v>
      </c>
    </row>
    <row r="4768" spans="14:18" ht="15.75" thickBot="1" x14ac:dyDescent="0.3">
      <c r="N4768" s="25" t="s">
        <v>54</v>
      </c>
      <c r="O4768" s="14" t="s">
        <v>804</v>
      </c>
      <c r="P4768" s="15" t="s">
        <v>5717</v>
      </c>
      <c r="Q4768" s="2">
        <v>2</v>
      </c>
      <c r="R4768" s="2">
        <v>2237</v>
      </c>
    </row>
    <row r="4769" spans="14:18" ht="15.75" thickBot="1" x14ac:dyDescent="0.3">
      <c r="N4769" s="25" t="s">
        <v>54</v>
      </c>
      <c r="O4769" s="14" t="s">
        <v>804</v>
      </c>
      <c r="P4769" s="15" t="s">
        <v>5718</v>
      </c>
      <c r="Q4769" s="2">
        <v>2</v>
      </c>
      <c r="R4769" s="2">
        <v>2239</v>
      </c>
    </row>
    <row r="4770" spans="14:18" ht="15.75" thickBot="1" x14ac:dyDescent="0.3">
      <c r="N4770" s="25" t="s">
        <v>54</v>
      </c>
      <c r="O4770" s="14" t="s">
        <v>804</v>
      </c>
      <c r="P4770" s="15" t="s">
        <v>5719</v>
      </c>
      <c r="Q4770" s="2">
        <v>2</v>
      </c>
      <c r="R4770" s="2">
        <v>2158</v>
      </c>
    </row>
    <row r="4771" spans="14:18" ht="15.75" thickBot="1" x14ac:dyDescent="0.3">
      <c r="N4771" s="25" t="s">
        <v>54</v>
      </c>
      <c r="O4771" s="14" t="s">
        <v>804</v>
      </c>
      <c r="P4771" s="15" t="s">
        <v>5720</v>
      </c>
      <c r="Q4771" s="2">
        <v>2</v>
      </c>
      <c r="R4771" s="2">
        <v>2238</v>
      </c>
    </row>
    <row r="4772" spans="14:18" ht="15.75" thickBot="1" x14ac:dyDescent="0.3">
      <c r="N4772" s="25" t="s">
        <v>54</v>
      </c>
      <c r="O4772" s="14" t="s">
        <v>804</v>
      </c>
      <c r="P4772" s="15" t="s">
        <v>5721</v>
      </c>
      <c r="Q4772" s="2">
        <v>2</v>
      </c>
      <c r="R4772" s="2">
        <v>2245</v>
      </c>
    </row>
    <row r="4773" spans="14:18" ht="15.75" thickBot="1" x14ac:dyDescent="0.3">
      <c r="N4773" s="25" t="s">
        <v>54</v>
      </c>
      <c r="O4773" s="14" t="s">
        <v>804</v>
      </c>
      <c r="P4773" s="15" t="s">
        <v>5722</v>
      </c>
      <c r="Q4773" s="2">
        <v>2</v>
      </c>
      <c r="R4773" s="2">
        <v>2236</v>
      </c>
    </row>
    <row r="4774" spans="14:18" ht="15.75" thickBot="1" x14ac:dyDescent="0.3">
      <c r="N4774" s="25" t="s">
        <v>54</v>
      </c>
      <c r="O4774" s="14" t="s">
        <v>804</v>
      </c>
      <c r="P4774" s="15" t="s">
        <v>5723</v>
      </c>
      <c r="Q4774" s="2">
        <v>2</v>
      </c>
      <c r="R4774" s="2">
        <v>4655</v>
      </c>
    </row>
    <row r="4775" spans="14:18" ht="15.75" thickBot="1" x14ac:dyDescent="0.3">
      <c r="N4775" s="25" t="s">
        <v>54</v>
      </c>
      <c r="O4775" s="14" t="s">
        <v>804</v>
      </c>
      <c r="P4775" s="15" t="s">
        <v>5724</v>
      </c>
      <c r="Q4775" s="2">
        <v>2</v>
      </c>
      <c r="R4775" s="2">
        <v>2244</v>
      </c>
    </row>
    <row r="4776" spans="14:18" ht="15.75" thickBot="1" x14ac:dyDescent="0.3">
      <c r="N4776" s="25" t="s">
        <v>54</v>
      </c>
      <c r="O4776" s="14" t="s">
        <v>804</v>
      </c>
      <c r="P4776" s="15" t="s">
        <v>5725</v>
      </c>
      <c r="Q4776" s="2">
        <v>2</v>
      </c>
      <c r="R4776" s="2">
        <v>2242</v>
      </c>
    </row>
    <row r="4777" spans="14:18" ht="15.75" thickBot="1" x14ac:dyDescent="0.3">
      <c r="N4777" s="25" t="s">
        <v>54</v>
      </c>
      <c r="O4777" s="14" t="s">
        <v>804</v>
      </c>
      <c r="P4777" s="15" t="s">
        <v>5726</v>
      </c>
      <c r="Q4777" s="2">
        <v>2</v>
      </c>
      <c r="R4777" s="2">
        <v>2232</v>
      </c>
    </row>
    <row r="4778" spans="14:18" ht="15.75" thickBot="1" x14ac:dyDescent="0.3">
      <c r="N4778" s="25" t="s">
        <v>54</v>
      </c>
      <c r="O4778" s="14" t="s">
        <v>804</v>
      </c>
      <c r="P4778" s="15" t="s">
        <v>5727</v>
      </c>
      <c r="Q4778" s="2">
        <v>4</v>
      </c>
      <c r="R4778" s="2">
        <v>2120</v>
      </c>
    </row>
    <row r="4779" spans="14:18" ht="15.75" thickBot="1" x14ac:dyDescent="0.3">
      <c r="N4779" s="25" t="s">
        <v>54</v>
      </c>
      <c r="O4779" s="14" t="s">
        <v>804</v>
      </c>
      <c r="P4779" s="15" t="s">
        <v>5728</v>
      </c>
      <c r="Q4779" s="2">
        <v>4</v>
      </c>
      <c r="R4779" s="2">
        <v>2085</v>
      </c>
    </row>
    <row r="4780" spans="14:18" ht="15.75" thickBot="1" x14ac:dyDescent="0.3">
      <c r="N4780" s="25" t="s">
        <v>54</v>
      </c>
      <c r="O4780" s="14" t="s">
        <v>804</v>
      </c>
      <c r="P4780" s="15" t="s">
        <v>5729</v>
      </c>
      <c r="Q4780" s="2">
        <v>4</v>
      </c>
      <c r="R4780" s="2">
        <v>2142</v>
      </c>
    </row>
    <row r="4781" spans="14:18" ht="15.75" thickBot="1" x14ac:dyDescent="0.3">
      <c r="N4781" s="25" t="s">
        <v>54</v>
      </c>
      <c r="O4781" s="14" t="s">
        <v>804</v>
      </c>
      <c r="P4781" s="15" t="s">
        <v>5730</v>
      </c>
      <c r="Q4781" s="2">
        <v>4</v>
      </c>
      <c r="R4781" s="2">
        <v>2161</v>
      </c>
    </row>
    <row r="4782" spans="14:18" ht="15.75" thickBot="1" x14ac:dyDescent="0.3">
      <c r="N4782" s="25" t="s">
        <v>54</v>
      </c>
      <c r="O4782" s="14" t="s">
        <v>804</v>
      </c>
      <c r="P4782" s="15" t="s">
        <v>5731</v>
      </c>
      <c r="Q4782" s="2">
        <v>5</v>
      </c>
      <c r="R4782" s="2">
        <v>5525</v>
      </c>
    </row>
    <row r="4783" spans="14:18" ht="15.75" thickBot="1" x14ac:dyDescent="0.3">
      <c r="N4783" s="25" t="s">
        <v>54</v>
      </c>
      <c r="O4783" s="14" t="s">
        <v>804</v>
      </c>
      <c r="P4783" s="15" t="s">
        <v>5732</v>
      </c>
      <c r="Q4783" s="2">
        <v>3</v>
      </c>
      <c r="R4783" s="2">
        <v>2194</v>
      </c>
    </row>
    <row r="4784" spans="14:18" ht="15.75" thickBot="1" x14ac:dyDescent="0.3">
      <c r="N4784" s="25" t="s">
        <v>54</v>
      </c>
      <c r="O4784" s="14" t="s">
        <v>804</v>
      </c>
      <c r="P4784" s="15" t="s">
        <v>5733</v>
      </c>
      <c r="Q4784" s="2">
        <v>5</v>
      </c>
      <c r="R4784" s="2">
        <v>2137</v>
      </c>
    </row>
    <row r="4785" spans="14:18" ht="15.75" thickBot="1" x14ac:dyDescent="0.3">
      <c r="N4785" s="25" t="s">
        <v>54</v>
      </c>
      <c r="O4785" s="14" t="s">
        <v>804</v>
      </c>
      <c r="P4785" s="15" t="s">
        <v>5734</v>
      </c>
      <c r="Q4785" s="2">
        <v>4</v>
      </c>
      <c r="R4785" s="2">
        <v>2070</v>
      </c>
    </row>
    <row r="4786" spans="14:18" ht="15.75" thickBot="1" x14ac:dyDescent="0.3">
      <c r="N4786" s="25" t="s">
        <v>54</v>
      </c>
      <c r="O4786" s="14" t="s">
        <v>804</v>
      </c>
      <c r="P4786" s="15" t="s">
        <v>5735</v>
      </c>
      <c r="Q4786" s="2">
        <v>5</v>
      </c>
      <c r="R4786" s="2">
        <v>2115</v>
      </c>
    </row>
    <row r="4787" spans="14:18" ht="15.75" thickBot="1" x14ac:dyDescent="0.3">
      <c r="N4787" s="25" t="s">
        <v>54</v>
      </c>
      <c r="O4787" s="14" t="s">
        <v>804</v>
      </c>
      <c r="P4787" s="15" t="s">
        <v>5736</v>
      </c>
      <c r="Q4787" s="2">
        <v>2</v>
      </c>
      <c r="R4787" s="2">
        <v>2099</v>
      </c>
    </row>
    <row r="4788" spans="14:18" ht="15.75" thickBot="1" x14ac:dyDescent="0.3">
      <c r="N4788" s="25" t="s">
        <v>54</v>
      </c>
      <c r="O4788" s="14" t="s">
        <v>804</v>
      </c>
      <c r="P4788" s="15" t="s">
        <v>5737</v>
      </c>
      <c r="Q4788" s="2">
        <v>1</v>
      </c>
      <c r="R4788" s="2">
        <v>2118</v>
      </c>
    </row>
    <row r="4789" spans="14:18" ht="15.75" thickBot="1" x14ac:dyDescent="0.3">
      <c r="N4789" s="25" t="s">
        <v>54</v>
      </c>
      <c r="O4789" s="14" t="s">
        <v>804</v>
      </c>
      <c r="P4789" s="15" t="s">
        <v>5738</v>
      </c>
      <c r="Q4789" s="2">
        <v>3</v>
      </c>
      <c r="R4789" s="2">
        <v>2090</v>
      </c>
    </row>
    <row r="4790" spans="14:18" ht="15.75" thickBot="1" x14ac:dyDescent="0.3">
      <c r="N4790" s="25" t="s">
        <v>54</v>
      </c>
      <c r="O4790" s="14" t="s">
        <v>804</v>
      </c>
      <c r="P4790" s="15" t="s">
        <v>5739</v>
      </c>
      <c r="Q4790" s="2">
        <v>2</v>
      </c>
      <c r="R4790" s="2">
        <v>2123</v>
      </c>
    </row>
    <row r="4791" spans="14:18" ht="15.75" thickBot="1" x14ac:dyDescent="0.3">
      <c r="N4791" s="25" t="s">
        <v>54</v>
      </c>
      <c r="O4791" s="14" t="s">
        <v>804</v>
      </c>
      <c r="P4791" s="15" t="s">
        <v>5740</v>
      </c>
      <c r="Q4791" s="2">
        <v>1</v>
      </c>
      <c r="R4791" s="2">
        <v>2151</v>
      </c>
    </row>
    <row r="4792" spans="14:18" ht="15.75" thickBot="1" x14ac:dyDescent="0.3">
      <c r="N4792" s="25" t="s">
        <v>54</v>
      </c>
      <c r="O4792" s="14" t="s">
        <v>804</v>
      </c>
      <c r="P4792" s="15" t="s">
        <v>5741</v>
      </c>
      <c r="Q4792" s="2">
        <v>5</v>
      </c>
      <c r="R4792" s="2">
        <v>2148</v>
      </c>
    </row>
    <row r="4793" spans="14:18" ht="15.75" thickBot="1" x14ac:dyDescent="0.3">
      <c r="N4793" s="25" t="s">
        <v>54</v>
      </c>
      <c r="O4793" s="14" t="s">
        <v>804</v>
      </c>
      <c r="P4793" s="15" t="s">
        <v>5742</v>
      </c>
      <c r="Q4793" s="2">
        <v>4</v>
      </c>
      <c r="R4793" s="2">
        <v>2241</v>
      </c>
    </row>
    <row r="4794" spans="14:18" ht="15.75" thickBot="1" x14ac:dyDescent="0.3">
      <c r="N4794" s="25" t="s">
        <v>54</v>
      </c>
      <c r="O4794" s="14" t="s">
        <v>804</v>
      </c>
      <c r="P4794" s="15" t="s">
        <v>5743</v>
      </c>
      <c r="Q4794" s="2">
        <v>3</v>
      </c>
      <c r="R4794" s="2">
        <v>2125</v>
      </c>
    </row>
    <row r="4795" spans="14:18" ht="15.75" thickBot="1" x14ac:dyDescent="0.3">
      <c r="N4795" s="25" t="s">
        <v>54</v>
      </c>
      <c r="O4795" s="14" t="s">
        <v>804</v>
      </c>
      <c r="P4795" s="15" t="s">
        <v>5744</v>
      </c>
      <c r="Q4795" s="2">
        <v>4</v>
      </c>
      <c r="R4795" s="2">
        <v>2119</v>
      </c>
    </row>
    <row r="4796" spans="14:18" ht="15.75" thickBot="1" x14ac:dyDescent="0.3">
      <c r="N4796" s="25" t="s">
        <v>54</v>
      </c>
      <c r="O4796" s="14" t="s">
        <v>804</v>
      </c>
      <c r="P4796" s="15" t="s">
        <v>5745</v>
      </c>
      <c r="Q4796" s="2">
        <v>5</v>
      </c>
      <c r="R4796" s="2">
        <v>5036</v>
      </c>
    </row>
    <row r="4797" spans="14:18" ht="15.75" thickBot="1" x14ac:dyDescent="0.3">
      <c r="N4797" s="25" t="s">
        <v>54</v>
      </c>
      <c r="O4797" s="14" t="s">
        <v>804</v>
      </c>
      <c r="P4797" s="15" t="s">
        <v>5746</v>
      </c>
      <c r="Q4797" s="2">
        <v>3</v>
      </c>
      <c r="R4797" s="2">
        <v>2069</v>
      </c>
    </row>
    <row r="4798" spans="14:18" ht="15.75" thickBot="1" x14ac:dyDescent="0.3">
      <c r="N4798" s="25" t="s">
        <v>54</v>
      </c>
      <c r="O4798" s="14" t="s">
        <v>804</v>
      </c>
      <c r="P4798" s="15" t="s">
        <v>5747</v>
      </c>
      <c r="Q4798" s="2">
        <v>3</v>
      </c>
      <c r="R4798" s="2">
        <v>2234</v>
      </c>
    </row>
    <row r="4799" spans="14:18" ht="15.75" thickBot="1" x14ac:dyDescent="0.3">
      <c r="N4799" s="25" t="s">
        <v>54</v>
      </c>
      <c r="O4799" s="14" t="s">
        <v>804</v>
      </c>
      <c r="P4799" s="15" t="s">
        <v>5748</v>
      </c>
      <c r="Q4799" s="2">
        <v>4</v>
      </c>
      <c r="R4799" s="2">
        <v>2066</v>
      </c>
    </row>
    <row r="4800" spans="14:18" ht="15.75" thickBot="1" x14ac:dyDescent="0.3">
      <c r="N4800" s="25" t="s">
        <v>54</v>
      </c>
      <c r="O4800" s="14" t="s">
        <v>804</v>
      </c>
      <c r="P4800" s="15" t="s">
        <v>5749</v>
      </c>
      <c r="Q4800" s="2">
        <v>4</v>
      </c>
      <c r="R4800" s="2">
        <v>2154</v>
      </c>
    </row>
    <row r="4801" spans="14:18" ht="15.75" thickBot="1" x14ac:dyDescent="0.3">
      <c r="N4801" s="25" t="s">
        <v>54</v>
      </c>
      <c r="O4801" s="14" t="s">
        <v>804</v>
      </c>
      <c r="P4801" s="15" t="s">
        <v>5750</v>
      </c>
      <c r="Q4801" s="2">
        <v>4</v>
      </c>
      <c r="R4801" s="2">
        <v>2160</v>
      </c>
    </row>
    <row r="4802" spans="14:18" ht="15.75" thickBot="1" x14ac:dyDescent="0.3">
      <c r="N4802" s="25" t="s">
        <v>54</v>
      </c>
      <c r="O4802" s="14" t="s">
        <v>804</v>
      </c>
      <c r="P4802" s="15" t="s">
        <v>5751</v>
      </c>
      <c r="Q4802" s="2">
        <v>4</v>
      </c>
      <c r="R4802" s="2">
        <v>6793</v>
      </c>
    </row>
    <row r="4803" spans="14:18" ht="15.75" thickBot="1" x14ac:dyDescent="0.3">
      <c r="N4803" s="25" t="s">
        <v>54</v>
      </c>
      <c r="O4803" s="14" t="s">
        <v>804</v>
      </c>
      <c r="P4803" s="15" t="s">
        <v>5752</v>
      </c>
      <c r="Q4803" s="2">
        <v>1</v>
      </c>
      <c r="R4803" s="2">
        <v>2065</v>
      </c>
    </row>
    <row r="4804" spans="14:18" ht="15.75" thickBot="1" x14ac:dyDescent="0.3">
      <c r="N4804" s="25" t="s">
        <v>54</v>
      </c>
      <c r="O4804" s="14" t="s">
        <v>804</v>
      </c>
      <c r="P4804" s="15" t="s">
        <v>5753</v>
      </c>
      <c r="Q4804" s="2">
        <v>3</v>
      </c>
      <c r="R4804" s="2">
        <v>2185</v>
      </c>
    </row>
    <row r="4805" spans="14:18" ht="15.75" thickBot="1" x14ac:dyDescent="0.3">
      <c r="N4805" s="25" t="s">
        <v>54</v>
      </c>
      <c r="O4805" s="14" t="s">
        <v>804</v>
      </c>
      <c r="P4805" s="15" t="s">
        <v>5754</v>
      </c>
      <c r="Q4805" s="2">
        <v>3</v>
      </c>
      <c r="R4805" s="2">
        <v>2149</v>
      </c>
    </row>
    <row r="4806" spans="14:18" ht="15.75" thickBot="1" x14ac:dyDescent="0.3">
      <c r="N4806" s="25" t="s">
        <v>54</v>
      </c>
      <c r="O4806" s="14" t="s">
        <v>804</v>
      </c>
      <c r="P4806" s="15" t="s">
        <v>5755</v>
      </c>
      <c r="Q4806" s="2">
        <v>5</v>
      </c>
      <c r="R4806" s="2">
        <v>3603</v>
      </c>
    </row>
    <row r="4807" spans="14:18" ht="15.75" thickBot="1" x14ac:dyDescent="0.3">
      <c r="N4807" s="25" t="s">
        <v>54</v>
      </c>
      <c r="O4807" s="14" t="s">
        <v>804</v>
      </c>
      <c r="P4807" s="15" t="s">
        <v>5756</v>
      </c>
      <c r="Q4807" s="2">
        <v>3</v>
      </c>
      <c r="R4807" s="2">
        <v>2071</v>
      </c>
    </row>
    <row r="4808" spans="14:18" ht="15.75" thickBot="1" x14ac:dyDescent="0.3">
      <c r="N4808" s="25" t="s">
        <v>54</v>
      </c>
      <c r="O4808" s="14" t="s">
        <v>804</v>
      </c>
      <c r="P4808" s="15" t="s">
        <v>5757</v>
      </c>
      <c r="Q4808" s="2">
        <v>5</v>
      </c>
      <c r="R4808" s="2">
        <v>6099</v>
      </c>
    </row>
    <row r="4809" spans="14:18" ht="15.75" thickBot="1" x14ac:dyDescent="0.3">
      <c r="N4809" s="25" t="s">
        <v>54</v>
      </c>
      <c r="O4809" s="14" t="s">
        <v>804</v>
      </c>
      <c r="P4809" s="15" t="s">
        <v>5758</v>
      </c>
      <c r="Q4809" s="2">
        <v>1</v>
      </c>
      <c r="R4809" s="2">
        <v>2181</v>
      </c>
    </row>
    <row r="4810" spans="14:18" ht="15.75" thickBot="1" x14ac:dyDescent="0.3">
      <c r="N4810" s="25" t="s">
        <v>54</v>
      </c>
      <c r="O4810" s="14" t="s">
        <v>804</v>
      </c>
      <c r="P4810" s="15" t="s">
        <v>5759</v>
      </c>
      <c r="Q4810" s="2">
        <v>1</v>
      </c>
      <c r="R4810" s="2">
        <v>5253</v>
      </c>
    </row>
    <row r="4811" spans="14:18" ht="15.75" thickBot="1" x14ac:dyDescent="0.3">
      <c r="N4811" s="25" t="s">
        <v>54</v>
      </c>
      <c r="O4811" s="14" t="s">
        <v>804</v>
      </c>
      <c r="P4811" s="15" t="s">
        <v>5760</v>
      </c>
      <c r="Q4811" s="2">
        <v>2</v>
      </c>
      <c r="R4811" s="2">
        <v>2078</v>
      </c>
    </row>
    <row r="4812" spans="14:18" ht="15.75" thickBot="1" x14ac:dyDescent="0.3">
      <c r="N4812" s="25" t="s">
        <v>54</v>
      </c>
      <c r="O4812" s="14" t="s">
        <v>804</v>
      </c>
      <c r="P4812" s="15" t="s">
        <v>5761</v>
      </c>
      <c r="Q4812" s="2">
        <v>1</v>
      </c>
      <c r="R4812" s="2">
        <v>5560</v>
      </c>
    </row>
    <row r="4813" spans="14:18" ht="15.75" thickBot="1" x14ac:dyDescent="0.3">
      <c r="N4813" s="25" t="s">
        <v>54</v>
      </c>
      <c r="O4813" s="14" t="s">
        <v>804</v>
      </c>
      <c r="P4813" s="15" t="s">
        <v>5762</v>
      </c>
      <c r="Q4813" s="2">
        <v>1</v>
      </c>
      <c r="R4813" s="2">
        <v>2163</v>
      </c>
    </row>
    <row r="4814" spans="14:18" ht="15.75" thickBot="1" x14ac:dyDescent="0.3">
      <c r="N4814" s="25" t="s">
        <v>54</v>
      </c>
      <c r="O4814" s="14" t="s">
        <v>804</v>
      </c>
      <c r="P4814" s="15" t="s">
        <v>5763</v>
      </c>
      <c r="Q4814" s="2">
        <v>2</v>
      </c>
      <c r="R4814" s="2">
        <v>2114</v>
      </c>
    </row>
    <row r="4815" spans="14:18" ht="15.75" thickBot="1" x14ac:dyDescent="0.3">
      <c r="N4815" s="25" t="s">
        <v>54</v>
      </c>
      <c r="O4815" s="14" t="s">
        <v>804</v>
      </c>
      <c r="P4815" s="15" t="s">
        <v>5764</v>
      </c>
      <c r="Q4815" s="2">
        <v>1</v>
      </c>
      <c r="R4815" s="2">
        <v>2167</v>
      </c>
    </row>
    <row r="4816" spans="14:18" ht="15.75" thickBot="1" x14ac:dyDescent="0.3">
      <c r="N4816" s="25" t="s">
        <v>54</v>
      </c>
      <c r="O4816" s="14" t="s">
        <v>804</v>
      </c>
      <c r="P4816" s="15" t="s">
        <v>5765</v>
      </c>
      <c r="Q4816" s="2">
        <v>3</v>
      </c>
      <c r="R4816" s="2">
        <v>2168</v>
      </c>
    </row>
    <row r="4817" spans="14:18" ht="15.75" thickBot="1" x14ac:dyDescent="0.3">
      <c r="N4817" s="25" t="s">
        <v>54</v>
      </c>
      <c r="O4817" s="14" t="s">
        <v>804</v>
      </c>
      <c r="P4817" s="15" t="s">
        <v>5766</v>
      </c>
      <c r="Q4817" s="2">
        <v>5</v>
      </c>
      <c r="R4817" s="2">
        <v>2170</v>
      </c>
    </row>
    <row r="4818" spans="14:18" ht="15.75" thickBot="1" x14ac:dyDescent="0.3">
      <c r="N4818" s="25" t="s">
        <v>54</v>
      </c>
      <c r="O4818" s="14" t="s">
        <v>804</v>
      </c>
      <c r="P4818" s="15" t="s">
        <v>5767</v>
      </c>
      <c r="Q4818" s="2">
        <v>5</v>
      </c>
      <c r="R4818" s="2">
        <v>2077</v>
      </c>
    </row>
    <row r="4819" spans="14:18" ht="15.75" thickBot="1" x14ac:dyDescent="0.3">
      <c r="N4819" s="25" t="s">
        <v>54</v>
      </c>
      <c r="O4819" s="14" t="s">
        <v>804</v>
      </c>
      <c r="P4819" s="15" t="s">
        <v>5768</v>
      </c>
      <c r="Q4819" s="2">
        <v>1</v>
      </c>
      <c r="R4819" s="2">
        <v>1617</v>
      </c>
    </row>
    <row r="4820" spans="14:18" ht="15.75" thickBot="1" x14ac:dyDescent="0.3">
      <c r="N4820" s="25" t="s">
        <v>54</v>
      </c>
      <c r="O4820" s="14" t="s">
        <v>804</v>
      </c>
      <c r="P4820" s="15" t="s">
        <v>5769</v>
      </c>
      <c r="Q4820" s="2">
        <v>1</v>
      </c>
      <c r="R4820" s="2">
        <v>4520</v>
      </c>
    </row>
    <row r="4821" spans="14:18" ht="15.75" thickBot="1" x14ac:dyDescent="0.3">
      <c r="N4821" s="25" t="s">
        <v>54</v>
      </c>
      <c r="O4821" s="14" t="s">
        <v>804</v>
      </c>
      <c r="P4821" s="15" t="s">
        <v>5770</v>
      </c>
      <c r="Q4821" s="2">
        <v>5</v>
      </c>
      <c r="R4821" s="2">
        <v>2080</v>
      </c>
    </row>
    <row r="4822" spans="14:18" ht="15.75" thickBot="1" x14ac:dyDescent="0.3">
      <c r="N4822" s="25" t="s">
        <v>54</v>
      </c>
      <c r="O4822" s="14" t="s">
        <v>804</v>
      </c>
      <c r="P4822" s="15" t="s">
        <v>5771</v>
      </c>
      <c r="Q4822" s="2">
        <v>1</v>
      </c>
      <c r="R4822" s="2">
        <v>5721</v>
      </c>
    </row>
    <row r="4823" spans="14:18" ht="15.75" thickBot="1" x14ac:dyDescent="0.3">
      <c r="N4823" s="25" t="s">
        <v>54</v>
      </c>
      <c r="O4823" s="14" t="s">
        <v>804</v>
      </c>
      <c r="P4823" s="15" t="s">
        <v>5772</v>
      </c>
      <c r="Q4823" s="2">
        <v>4</v>
      </c>
      <c r="R4823" s="2">
        <v>2079</v>
      </c>
    </row>
    <row r="4824" spans="14:18" ht="15.75" thickBot="1" x14ac:dyDescent="0.3">
      <c r="N4824" s="25" t="s">
        <v>54</v>
      </c>
      <c r="O4824" s="14" t="s">
        <v>804</v>
      </c>
      <c r="P4824" s="15" t="s">
        <v>5773</v>
      </c>
      <c r="Q4824" s="2">
        <v>5</v>
      </c>
      <c r="R4824" s="2">
        <v>5563</v>
      </c>
    </row>
    <row r="4825" spans="14:18" ht="15.75" thickBot="1" x14ac:dyDescent="0.3">
      <c r="N4825" s="25" t="s">
        <v>54</v>
      </c>
      <c r="O4825" s="14" t="s">
        <v>804</v>
      </c>
      <c r="P4825" s="15" t="s">
        <v>5774</v>
      </c>
      <c r="Q4825" s="2">
        <v>1</v>
      </c>
      <c r="R4825" s="2">
        <v>2186</v>
      </c>
    </row>
    <row r="4826" spans="14:18" ht="15.75" thickBot="1" x14ac:dyDescent="0.3">
      <c r="N4826" s="25" t="s">
        <v>54</v>
      </c>
      <c r="O4826" s="14" t="s">
        <v>804</v>
      </c>
      <c r="P4826" s="15" t="s">
        <v>5775</v>
      </c>
      <c r="Q4826" s="2">
        <v>3</v>
      </c>
      <c r="R4826" s="2">
        <v>2183</v>
      </c>
    </row>
    <row r="4827" spans="14:18" ht="15.75" thickBot="1" x14ac:dyDescent="0.3">
      <c r="N4827" s="25" t="s">
        <v>54</v>
      </c>
      <c r="O4827" s="14" t="s">
        <v>804</v>
      </c>
      <c r="P4827" s="15" t="s">
        <v>5776</v>
      </c>
      <c r="Q4827" s="2">
        <v>3</v>
      </c>
      <c r="R4827" s="2">
        <v>4648</v>
      </c>
    </row>
    <row r="4828" spans="14:18" ht="15.75" thickBot="1" x14ac:dyDescent="0.3">
      <c r="N4828" s="25" t="s">
        <v>54</v>
      </c>
      <c r="O4828" s="14" t="s">
        <v>804</v>
      </c>
      <c r="P4828" s="15" t="s">
        <v>5777</v>
      </c>
      <c r="Q4828" s="2">
        <v>3</v>
      </c>
      <c r="R4828" s="2">
        <v>2107</v>
      </c>
    </row>
    <row r="4829" spans="14:18" ht="15.75" thickBot="1" x14ac:dyDescent="0.3">
      <c r="N4829" s="25" t="s">
        <v>54</v>
      </c>
      <c r="O4829" s="14" t="s">
        <v>804</v>
      </c>
      <c r="P4829" s="15" t="s">
        <v>5778</v>
      </c>
      <c r="Q4829" s="2">
        <v>1</v>
      </c>
      <c r="R4829" s="2">
        <v>4978</v>
      </c>
    </row>
    <row r="4830" spans="14:18" ht="15.75" thickBot="1" x14ac:dyDescent="0.3">
      <c r="N4830" s="25" t="s">
        <v>54</v>
      </c>
      <c r="O4830" s="14" t="s">
        <v>804</v>
      </c>
      <c r="P4830" s="15" t="s">
        <v>5779</v>
      </c>
      <c r="Q4830" s="2">
        <v>1</v>
      </c>
      <c r="R4830" s="2">
        <v>4980</v>
      </c>
    </row>
    <row r="4831" spans="14:18" ht="15.75" thickBot="1" x14ac:dyDescent="0.3">
      <c r="N4831" s="25" t="s">
        <v>54</v>
      </c>
      <c r="O4831" s="14" t="s">
        <v>804</v>
      </c>
      <c r="P4831" s="15" t="s">
        <v>5780</v>
      </c>
      <c r="Q4831" s="2">
        <v>3</v>
      </c>
      <c r="R4831" s="2">
        <v>4979</v>
      </c>
    </row>
    <row r="4832" spans="14:18" ht="15.75" thickBot="1" x14ac:dyDescent="0.3">
      <c r="N4832" s="25" t="s">
        <v>54</v>
      </c>
      <c r="O4832" s="14" t="s">
        <v>804</v>
      </c>
      <c r="P4832" s="15" t="s">
        <v>5781</v>
      </c>
      <c r="Q4832" s="2">
        <v>5</v>
      </c>
      <c r="R4832" s="2">
        <v>2211</v>
      </c>
    </row>
    <row r="4833" spans="14:18" ht="15.75" thickBot="1" x14ac:dyDescent="0.3">
      <c r="N4833" s="25" t="s">
        <v>54</v>
      </c>
      <c r="O4833" s="14" t="s">
        <v>804</v>
      </c>
      <c r="P4833" s="15" t="s">
        <v>5782</v>
      </c>
      <c r="Q4833" s="2">
        <v>2</v>
      </c>
      <c r="R4833" s="2">
        <v>2143</v>
      </c>
    </row>
    <row r="4834" spans="14:18" ht="15.75" thickBot="1" x14ac:dyDescent="0.3">
      <c r="N4834" s="25" t="s">
        <v>54</v>
      </c>
      <c r="O4834" s="14" t="s">
        <v>804</v>
      </c>
      <c r="P4834" s="15" t="s">
        <v>5783</v>
      </c>
      <c r="Q4834" s="2">
        <v>3</v>
      </c>
      <c r="R4834" s="2">
        <v>1386</v>
      </c>
    </row>
    <row r="4835" spans="14:18" ht="15.75" thickBot="1" x14ac:dyDescent="0.3">
      <c r="N4835" s="25" t="s">
        <v>54</v>
      </c>
      <c r="O4835" s="14" t="s">
        <v>804</v>
      </c>
      <c r="P4835" s="15" t="s">
        <v>5784</v>
      </c>
      <c r="Q4835" s="2">
        <v>1</v>
      </c>
      <c r="R4835" s="2">
        <v>1656</v>
      </c>
    </row>
    <row r="4836" spans="14:18" ht="15.75" thickBot="1" x14ac:dyDescent="0.3">
      <c r="N4836" s="25" t="s">
        <v>54</v>
      </c>
      <c r="O4836" s="14" t="s">
        <v>804</v>
      </c>
      <c r="P4836" s="15" t="s">
        <v>5785</v>
      </c>
      <c r="Q4836" s="2">
        <v>1</v>
      </c>
      <c r="R4836" s="2">
        <v>2073</v>
      </c>
    </row>
    <row r="4837" spans="14:18" ht="15.75" thickBot="1" x14ac:dyDescent="0.3">
      <c r="N4837" s="25" t="s">
        <v>54</v>
      </c>
      <c r="O4837" s="14" t="s">
        <v>804</v>
      </c>
      <c r="P4837" s="15" t="s">
        <v>5786</v>
      </c>
      <c r="Q4837" s="2">
        <v>3</v>
      </c>
      <c r="R4837" s="2">
        <v>2191</v>
      </c>
    </row>
    <row r="4838" spans="14:18" ht="15.75" thickBot="1" x14ac:dyDescent="0.3">
      <c r="N4838" s="25" t="s">
        <v>54</v>
      </c>
      <c r="O4838" s="14" t="s">
        <v>804</v>
      </c>
      <c r="P4838" s="15" t="s">
        <v>5787</v>
      </c>
      <c r="Q4838" s="2">
        <v>5</v>
      </c>
      <c r="R4838" s="2">
        <v>2246</v>
      </c>
    </row>
    <row r="4839" spans="14:18" ht="15.75" thickBot="1" x14ac:dyDescent="0.3">
      <c r="N4839" s="25" t="s">
        <v>54</v>
      </c>
      <c r="O4839" s="14" t="s">
        <v>804</v>
      </c>
      <c r="P4839" s="15" t="s">
        <v>5788</v>
      </c>
      <c r="Q4839" s="2">
        <v>5</v>
      </c>
      <c r="R4839" s="2">
        <v>3675</v>
      </c>
    </row>
    <row r="4840" spans="14:18" ht="15.75" thickBot="1" x14ac:dyDescent="0.3">
      <c r="N4840" s="25" t="s">
        <v>54</v>
      </c>
      <c r="O4840" s="14" t="s">
        <v>804</v>
      </c>
      <c r="P4840" s="15" t="s">
        <v>5789</v>
      </c>
      <c r="Q4840" s="2">
        <v>1</v>
      </c>
      <c r="R4840" s="2">
        <v>1658</v>
      </c>
    </row>
    <row r="4841" spans="14:18" ht="15.75" thickBot="1" x14ac:dyDescent="0.3">
      <c r="N4841" s="25" t="s">
        <v>54</v>
      </c>
      <c r="O4841" s="14" t="s">
        <v>804</v>
      </c>
      <c r="P4841" s="15" t="s">
        <v>5790</v>
      </c>
      <c r="Q4841" s="2">
        <v>1</v>
      </c>
      <c r="R4841" s="2">
        <v>2213</v>
      </c>
    </row>
    <row r="4842" spans="14:18" ht="15.75" thickBot="1" x14ac:dyDescent="0.3">
      <c r="N4842" s="25" t="s">
        <v>54</v>
      </c>
      <c r="O4842" s="14" t="s">
        <v>804</v>
      </c>
      <c r="P4842" s="15" t="s">
        <v>5791</v>
      </c>
      <c r="Q4842" s="2">
        <v>1</v>
      </c>
      <c r="R4842" s="2">
        <v>2124</v>
      </c>
    </row>
    <row r="4843" spans="14:18" ht="15.75" thickBot="1" x14ac:dyDescent="0.3">
      <c r="N4843" s="25" t="s">
        <v>54</v>
      </c>
      <c r="O4843" s="14" t="s">
        <v>804</v>
      </c>
      <c r="P4843" s="15" t="s">
        <v>5792</v>
      </c>
      <c r="Q4843" s="2">
        <v>4</v>
      </c>
      <c r="R4843" s="2">
        <v>2240</v>
      </c>
    </row>
    <row r="4844" spans="14:18" ht="15.75" thickBot="1" x14ac:dyDescent="0.3">
      <c r="N4844" s="25" t="s">
        <v>54</v>
      </c>
      <c r="O4844" s="14" t="s">
        <v>804</v>
      </c>
      <c r="P4844" s="15" t="s">
        <v>5793</v>
      </c>
      <c r="Q4844" s="2">
        <v>1</v>
      </c>
      <c r="R4844" s="2">
        <v>2097</v>
      </c>
    </row>
    <row r="4845" spans="14:18" ht="15.75" thickBot="1" x14ac:dyDescent="0.3">
      <c r="N4845" s="25" t="s">
        <v>54</v>
      </c>
      <c r="O4845" s="14" t="s">
        <v>804</v>
      </c>
      <c r="P4845" s="15" t="s">
        <v>5794</v>
      </c>
      <c r="Q4845" s="2">
        <v>3</v>
      </c>
      <c r="R4845" s="2">
        <v>5455</v>
      </c>
    </row>
    <row r="4846" spans="14:18" ht="15.75" thickBot="1" x14ac:dyDescent="0.3">
      <c r="N4846" s="25" t="s">
        <v>54</v>
      </c>
      <c r="O4846" s="14" t="s">
        <v>804</v>
      </c>
      <c r="P4846" s="15" t="s">
        <v>5795</v>
      </c>
      <c r="Q4846" s="2">
        <v>4</v>
      </c>
      <c r="R4846" s="2">
        <v>2064</v>
      </c>
    </row>
    <row r="4847" spans="14:18" ht="15.75" thickBot="1" x14ac:dyDescent="0.3">
      <c r="N4847" s="25" t="s">
        <v>54</v>
      </c>
      <c r="O4847" s="14" t="s">
        <v>804</v>
      </c>
      <c r="P4847" s="15" t="s">
        <v>5796</v>
      </c>
      <c r="Q4847" s="2">
        <v>1</v>
      </c>
      <c r="R4847" s="2">
        <v>1669</v>
      </c>
    </row>
    <row r="4848" spans="14:18" ht="15.75" thickBot="1" x14ac:dyDescent="0.3">
      <c r="N4848" s="25" t="s">
        <v>54</v>
      </c>
      <c r="O4848" s="14" t="s">
        <v>804</v>
      </c>
      <c r="P4848" s="15" t="s">
        <v>5797</v>
      </c>
      <c r="Q4848" s="2">
        <v>1</v>
      </c>
      <c r="R4848" s="2">
        <v>2228</v>
      </c>
    </row>
    <row r="4849" spans="14:18" ht="15.75" thickBot="1" x14ac:dyDescent="0.3">
      <c r="N4849" s="25" t="s">
        <v>54</v>
      </c>
      <c r="O4849" s="14" t="s">
        <v>804</v>
      </c>
      <c r="P4849" s="15" t="s">
        <v>5798</v>
      </c>
      <c r="Q4849" s="2">
        <v>5</v>
      </c>
      <c r="R4849" s="2">
        <v>2180</v>
      </c>
    </row>
    <row r="4850" spans="14:18" ht="15.75" thickBot="1" x14ac:dyDescent="0.3">
      <c r="N4850" s="25" t="s">
        <v>54</v>
      </c>
      <c r="O4850" s="14" t="s">
        <v>804</v>
      </c>
      <c r="P4850" s="15" t="s">
        <v>5799</v>
      </c>
      <c r="Q4850" s="2">
        <v>2</v>
      </c>
      <c r="R4850" s="2">
        <v>5874</v>
      </c>
    </row>
    <row r="4851" spans="14:18" ht="15.75" thickBot="1" x14ac:dyDescent="0.3">
      <c r="N4851" s="25" t="s">
        <v>54</v>
      </c>
      <c r="O4851" s="14" t="s">
        <v>804</v>
      </c>
      <c r="P4851" s="15" t="s">
        <v>5800</v>
      </c>
      <c r="Q4851" s="2">
        <v>2</v>
      </c>
      <c r="R4851" s="2">
        <v>4091</v>
      </c>
    </row>
    <row r="4852" spans="14:18" ht="15.75" thickBot="1" x14ac:dyDescent="0.3">
      <c r="N4852" s="25" t="s">
        <v>54</v>
      </c>
      <c r="O4852" s="14" t="s">
        <v>804</v>
      </c>
      <c r="P4852" s="15" t="s">
        <v>5801</v>
      </c>
      <c r="Q4852" s="2">
        <v>2</v>
      </c>
      <c r="R4852" s="2">
        <v>6322</v>
      </c>
    </row>
    <row r="4853" spans="14:18" ht="15.75" thickBot="1" x14ac:dyDescent="0.3">
      <c r="N4853" s="25" t="s">
        <v>54</v>
      </c>
      <c r="O4853" s="14" t="s">
        <v>804</v>
      </c>
      <c r="P4853" s="15" t="s">
        <v>5802</v>
      </c>
      <c r="Q4853" s="2">
        <v>1</v>
      </c>
      <c r="R4853" s="2">
        <v>5586</v>
      </c>
    </row>
    <row r="4854" spans="14:18" ht="15.75" thickBot="1" x14ac:dyDescent="0.3">
      <c r="N4854" s="25" t="s">
        <v>54</v>
      </c>
      <c r="O4854" s="14" t="s">
        <v>804</v>
      </c>
      <c r="P4854" s="15" t="s">
        <v>5803</v>
      </c>
      <c r="Q4854" s="2">
        <v>1</v>
      </c>
      <c r="R4854" s="2">
        <v>4095</v>
      </c>
    </row>
    <row r="4855" spans="14:18" ht="15.75" thickBot="1" x14ac:dyDescent="0.3">
      <c r="N4855" s="25" t="s">
        <v>54</v>
      </c>
      <c r="O4855" s="14" t="s">
        <v>804</v>
      </c>
      <c r="P4855" s="15" t="s">
        <v>5804</v>
      </c>
      <c r="Q4855" s="2">
        <v>2</v>
      </c>
      <c r="R4855" s="2">
        <v>5970</v>
      </c>
    </row>
    <row r="4856" spans="14:18" ht="15.75" thickBot="1" x14ac:dyDescent="0.3">
      <c r="N4856" s="25" t="s">
        <v>54</v>
      </c>
      <c r="O4856" s="14" t="s">
        <v>804</v>
      </c>
      <c r="P4856" s="15" t="s">
        <v>5805</v>
      </c>
      <c r="Q4856" s="2">
        <v>5</v>
      </c>
      <c r="R4856" s="2">
        <v>5585</v>
      </c>
    </row>
    <row r="4857" spans="14:18" ht="15.75" thickBot="1" x14ac:dyDescent="0.3">
      <c r="N4857" s="25" t="s">
        <v>54</v>
      </c>
      <c r="O4857" s="14" t="s">
        <v>804</v>
      </c>
      <c r="P4857" s="15" t="s">
        <v>5806</v>
      </c>
      <c r="Q4857" s="2">
        <v>4</v>
      </c>
      <c r="R4857" s="2">
        <v>5584</v>
      </c>
    </row>
    <row r="4858" spans="14:18" ht="15.75" thickBot="1" x14ac:dyDescent="0.3">
      <c r="N4858" s="25" t="s">
        <v>54</v>
      </c>
      <c r="O4858" s="14" t="s">
        <v>804</v>
      </c>
      <c r="P4858" s="15" t="s">
        <v>5807</v>
      </c>
      <c r="Q4858" s="2">
        <v>3</v>
      </c>
      <c r="R4858" s="2">
        <v>5974</v>
      </c>
    </row>
    <row r="4859" spans="14:18" ht="15.75" thickBot="1" x14ac:dyDescent="0.3">
      <c r="N4859" s="25" t="s">
        <v>54</v>
      </c>
      <c r="O4859" s="14" t="s">
        <v>804</v>
      </c>
      <c r="P4859" s="15" t="s">
        <v>5808</v>
      </c>
      <c r="Q4859" s="2">
        <v>5</v>
      </c>
      <c r="R4859" s="2">
        <v>5858</v>
      </c>
    </row>
    <row r="4860" spans="14:18" ht="15.75" thickBot="1" x14ac:dyDescent="0.3">
      <c r="N4860" s="25" t="s">
        <v>54</v>
      </c>
      <c r="O4860" s="14" t="s">
        <v>804</v>
      </c>
      <c r="P4860" s="15" t="s">
        <v>5809</v>
      </c>
      <c r="Q4860" s="2">
        <v>4</v>
      </c>
      <c r="R4860" s="2">
        <v>5734</v>
      </c>
    </row>
    <row r="4861" spans="14:18" ht="15.75" thickBot="1" x14ac:dyDescent="0.3">
      <c r="N4861" s="25" t="s">
        <v>54</v>
      </c>
      <c r="O4861" s="14" t="s">
        <v>804</v>
      </c>
      <c r="P4861" s="15" t="s">
        <v>5810</v>
      </c>
      <c r="Q4861" s="2">
        <v>5</v>
      </c>
      <c r="R4861" s="2">
        <v>5661</v>
      </c>
    </row>
    <row r="4862" spans="14:18" ht="15.75" thickBot="1" x14ac:dyDescent="0.3">
      <c r="N4862" s="25" t="s">
        <v>54</v>
      </c>
      <c r="O4862" s="14" t="s">
        <v>804</v>
      </c>
      <c r="P4862" s="15" t="s">
        <v>5811</v>
      </c>
      <c r="Q4862" s="2">
        <v>5</v>
      </c>
      <c r="R4862" s="2">
        <v>5356</v>
      </c>
    </row>
    <row r="4863" spans="14:18" ht="15.75" thickBot="1" x14ac:dyDescent="0.3">
      <c r="N4863" s="25" t="s">
        <v>54</v>
      </c>
      <c r="O4863" s="14" t="s">
        <v>804</v>
      </c>
      <c r="P4863" s="15" t="s">
        <v>5812</v>
      </c>
      <c r="Q4863" s="2">
        <v>1</v>
      </c>
      <c r="R4863" s="2">
        <v>5144</v>
      </c>
    </row>
    <row r="4864" spans="14:18" ht="15.75" thickBot="1" x14ac:dyDescent="0.3">
      <c r="N4864" s="25" t="s">
        <v>54</v>
      </c>
      <c r="O4864" s="14" t="s">
        <v>804</v>
      </c>
      <c r="P4864" s="15" t="s">
        <v>5813</v>
      </c>
      <c r="Q4864" s="2">
        <v>5</v>
      </c>
      <c r="R4864" s="2">
        <v>5296</v>
      </c>
    </row>
    <row r="4865" spans="14:18" ht="15.75" thickBot="1" x14ac:dyDescent="0.3">
      <c r="N4865" s="25" t="s">
        <v>54</v>
      </c>
      <c r="O4865" s="14" t="s">
        <v>804</v>
      </c>
      <c r="P4865" s="15" t="s">
        <v>5814</v>
      </c>
      <c r="Q4865" s="2">
        <v>5</v>
      </c>
      <c r="R4865" s="2">
        <v>5587</v>
      </c>
    </row>
    <row r="4866" spans="14:18" ht="15.75" thickBot="1" x14ac:dyDescent="0.3">
      <c r="N4866" s="25" t="s">
        <v>54</v>
      </c>
      <c r="O4866" s="14" t="s">
        <v>804</v>
      </c>
      <c r="P4866" s="15" t="s">
        <v>5815</v>
      </c>
      <c r="Q4866" s="2">
        <v>3</v>
      </c>
      <c r="R4866" s="2">
        <v>5971</v>
      </c>
    </row>
    <row r="4867" spans="14:18" ht="15.75" thickBot="1" x14ac:dyDescent="0.3">
      <c r="N4867" s="25" t="s">
        <v>54</v>
      </c>
      <c r="O4867" s="14" t="s">
        <v>804</v>
      </c>
      <c r="P4867" s="15" t="s">
        <v>5816</v>
      </c>
      <c r="Q4867" s="2">
        <v>5</v>
      </c>
      <c r="R4867" s="2">
        <v>6376</v>
      </c>
    </row>
    <row r="4868" spans="14:18" ht="15.75" thickBot="1" x14ac:dyDescent="0.3">
      <c r="N4868" s="25" t="s">
        <v>54</v>
      </c>
      <c r="O4868" s="14" t="s">
        <v>804</v>
      </c>
      <c r="P4868" s="15" t="s">
        <v>5817</v>
      </c>
      <c r="Q4868" s="2">
        <v>3</v>
      </c>
      <c r="R4868" s="2">
        <v>5929</v>
      </c>
    </row>
    <row r="4869" spans="14:18" ht="15.75" thickBot="1" x14ac:dyDescent="0.3">
      <c r="N4869" s="25" t="s">
        <v>54</v>
      </c>
      <c r="O4869" s="14" t="s">
        <v>804</v>
      </c>
      <c r="P4869" s="15" t="s">
        <v>5818</v>
      </c>
      <c r="Q4869" s="2">
        <v>2</v>
      </c>
      <c r="R4869" s="2">
        <v>4862</v>
      </c>
    </row>
    <row r="4870" spans="14:18" ht="15.75" thickBot="1" x14ac:dyDescent="0.3">
      <c r="N4870" s="25" t="s">
        <v>54</v>
      </c>
      <c r="O4870" s="14" t="s">
        <v>804</v>
      </c>
      <c r="P4870" s="15" t="s">
        <v>5819</v>
      </c>
      <c r="Q4870" s="2">
        <v>1</v>
      </c>
      <c r="R4870" s="2">
        <v>6810</v>
      </c>
    </row>
    <row r="4871" spans="14:18" ht="15.75" thickBot="1" x14ac:dyDescent="0.3">
      <c r="N4871" s="25" t="s">
        <v>54</v>
      </c>
      <c r="O4871" s="14" t="s">
        <v>5820</v>
      </c>
      <c r="P4871" s="15" t="s">
        <v>5821</v>
      </c>
      <c r="Q4871" s="2">
        <v>1</v>
      </c>
      <c r="R4871" s="2">
        <v>4223</v>
      </c>
    </row>
    <row r="4872" spans="14:18" ht="15.75" thickBot="1" x14ac:dyDescent="0.3">
      <c r="N4872" s="25" t="s">
        <v>54</v>
      </c>
      <c r="O4872" s="14" t="s">
        <v>5820</v>
      </c>
      <c r="P4872" s="15" t="s">
        <v>5822</v>
      </c>
      <c r="Q4872" s="2">
        <v>1</v>
      </c>
      <c r="R4872" s="2">
        <v>4789</v>
      </c>
    </row>
    <row r="4873" spans="14:18" ht="15.75" thickBot="1" x14ac:dyDescent="0.3">
      <c r="N4873" s="25" t="s">
        <v>54</v>
      </c>
      <c r="O4873" s="14" t="s">
        <v>5820</v>
      </c>
      <c r="P4873" s="15" t="s">
        <v>5823</v>
      </c>
      <c r="Q4873" s="2">
        <v>1</v>
      </c>
      <c r="R4873" s="2">
        <v>5686</v>
      </c>
    </row>
    <row r="4874" spans="14:18" ht="15.75" thickBot="1" x14ac:dyDescent="0.3">
      <c r="N4874" s="25" t="s">
        <v>54</v>
      </c>
      <c r="O4874" s="14" t="s">
        <v>5820</v>
      </c>
      <c r="P4874" s="15" t="s">
        <v>5824</v>
      </c>
      <c r="Q4874" s="2">
        <v>1</v>
      </c>
      <c r="R4874" s="2">
        <v>6844</v>
      </c>
    </row>
    <row r="4875" spans="14:18" ht="15.75" thickBot="1" x14ac:dyDescent="0.3">
      <c r="N4875" s="25" t="s">
        <v>54</v>
      </c>
      <c r="O4875" s="14" t="s">
        <v>5820</v>
      </c>
      <c r="P4875" s="15" t="s">
        <v>5825</v>
      </c>
      <c r="Q4875" s="2">
        <v>5</v>
      </c>
      <c r="R4875" s="2">
        <v>6831</v>
      </c>
    </row>
    <row r="4876" spans="14:18" ht="15.75" thickBot="1" x14ac:dyDescent="0.3">
      <c r="N4876" s="25" t="s">
        <v>54</v>
      </c>
      <c r="O4876" s="14" t="s">
        <v>5820</v>
      </c>
      <c r="P4876" s="15" t="s">
        <v>5826</v>
      </c>
      <c r="Q4876" s="2">
        <v>1</v>
      </c>
      <c r="R4876" s="2">
        <v>6845</v>
      </c>
    </row>
    <row r="4877" spans="14:18" ht="15.75" thickBot="1" x14ac:dyDescent="0.3">
      <c r="N4877" s="25" t="s">
        <v>54</v>
      </c>
      <c r="O4877" s="14" t="s">
        <v>5820</v>
      </c>
      <c r="P4877" s="15" t="s">
        <v>5827</v>
      </c>
      <c r="Q4877" s="2">
        <v>1</v>
      </c>
      <c r="R4877" s="2">
        <v>6674</v>
      </c>
    </row>
    <row r="4878" spans="14:18" ht="15.75" thickBot="1" x14ac:dyDescent="0.3">
      <c r="N4878" s="25" t="s">
        <v>54</v>
      </c>
      <c r="O4878" s="14" t="s">
        <v>5820</v>
      </c>
      <c r="P4878" s="15" t="s">
        <v>5828</v>
      </c>
      <c r="Q4878" s="2">
        <v>1</v>
      </c>
      <c r="R4878" s="2">
        <v>6807</v>
      </c>
    </row>
    <row r="4879" spans="14:18" ht="15.75" thickBot="1" x14ac:dyDescent="0.3">
      <c r="N4879" s="25" t="s">
        <v>54</v>
      </c>
      <c r="O4879" s="14" t="s">
        <v>5820</v>
      </c>
      <c r="P4879" s="15" t="s">
        <v>5829</v>
      </c>
      <c r="Q4879" s="2">
        <v>1</v>
      </c>
      <c r="R4879" s="2">
        <v>6408</v>
      </c>
    </row>
    <row r="4880" spans="14:18" ht="15.75" thickBot="1" x14ac:dyDescent="0.3">
      <c r="N4880" s="25" t="s">
        <v>54</v>
      </c>
      <c r="O4880" s="14" t="s">
        <v>5820</v>
      </c>
      <c r="P4880" s="15" t="s">
        <v>5830</v>
      </c>
      <c r="Q4880" s="2">
        <v>3</v>
      </c>
      <c r="R4880" s="2">
        <v>5568</v>
      </c>
    </row>
    <row r="4881" spans="14:18" ht="15.75" thickBot="1" x14ac:dyDescent="0.3">
      <c r="N4881" s="25" t="s">
        <v>54</v>
      </c>
      <c r="O4881" s="14" t="s">
        <v>5820</v>
      </c>
      <c r="P4881" s="15" t="s">
        <v>5831</v>
      </c>
      <c r="Q4881" s="2">
        <v>2</v>
      </c>
      <c r="R4881" s="2">
        <v>4135</v>
      </c>
    </row>
    <row r="4882" spans="14:18" ht="15.75" thickBot="1" x14ac:dyDescent="0.3">
      <c r="N4882" s="25" t="s">
        <v>54</v>
      </c>
      <c r="O4882" s="14" t="s">
        <v>5820</v>
      </c>
      <c r="P4882" s="15" t="s">
        <v>5832</v>
      </c>
      <c r="Q4882" s="2">
        <v>1</v>
      </c>
      <c r="R4882" s="2">
        <v>3409</v>
      </c>
    </row>
    <row r="4883" spans="14:18" ht="15.75" thickBot="1" x14ac:dyDescent="0.3">
      <c r="N4883" s="25" t="s">
        <v>54</v>
      </c>
      <c r="O4883" s="14" t="s">
        <v>5820</v>
      </c>
      <c r="P4883" s="15" t="s">
        <v>5833</v>
      </c>
      <c r="Q4883" s="2">
        <v>3</v>
      </c>
      <c r="R4883" s="2">
        <v>5702</v>
      </c>
    </row>
    <row r="4884" spans="14:18" ht="15.75" thickBot="1" x14ac:dyDescent="0.3">
      <c r="N4884" s="25" t="s">
        <v>54</v>
      </c>
      <c r="O4884" s="14" t="s">
        <v>5820</v>
      </c>
      <c r="P4884" s="15" t="s">
        <v>5834</v>
      </c>
      <c r="Q4884" s="2">
        <v>5</v>
      </c>
      <c r="R4884" s="2">
        <v>3269</v>
      </c>
    </row>
    <row r="4885" spans="14:18" ht="15.75" thickBot="1" x14ac:dyDescent="0.3">
      <c r="N4885" s="25" t="s">
        <v>54</v>
      </c>
      <c r="O4885" s="14" t="s">
        <v>5820</v>
      </c>
      <c r="P4885" s="15" t="s">
        <v>5835</v>
      </c>
      <c r="Q4885" s="2">
        <v>2</v>
      </c>
      <c r="R4885" s="2">
        <v>6025</v>
      </c>
    </row>
    <row r="4886" spans="14:18" ht="15.75" thickBot="1" x14ac:dyDescent="0.3">
      <c r="N4886" s="25" t="s">
        <v>54</v>
      </c>
      <c r="O4886" s="14" t="s">
        <v>5820</v>
      </c>
      <c r="P4886" s="15" t="s">
        <v>5836</v>
      </c>
      <c r="Q4886" s="2">
        <v>6</v>
      </c>
      <c r="R4886" s="2">
        <v>6356</v>
      </c>
    </row>
    <row r="4887" spans="14:18" ht="15.75" thickBot="1" x14ac:dyDescent="0.3">
      <c r="N4887" s="25" t="s">
        <v>54</v>
      </c>
      <c r="O4887" s="14" t="s">
        <v>5820</v>
      </c>
      <c r="P4887" s="15" t="s">
        <v>5837</v>
      </c>
      <c r="Q4887" s="2">
        <v>2</v>
      </c>
      <c r="R4887" s="2">
        <v>5022</v>
      </c>
    </row>
    <row r="4888" spans="14:18" ht="15.75" thickBot="1" x14ac:dyDescent="0.3">
      <c r="N4888" s="25" t="s">
        <v>54</v>
      </c>
      <c r="O4888" s="14" t="s">
        <v>5820</v>
      </c>
      <c r="P4888" s="15" t="s">
        <v>5838</v>
      </c>
      <c r="Q4888" s="2">
        <v>2</v>
      </c>
      <c r="R4888" s="2">
        <v>3296</v>
      </c>
    </row>
    <row r="4889" spans="14:18" ht="15.75" thickBot="1" x14ac:dyDescent="0.3">
      <c r="N4889" s="25" t="s">
        <v>54</v>
      </c>
      <c r="O4889" s="14" t="s">
        <v>5820</v>
      </c>
      <c r="P4889" s="15" t="s">
        <v>5839</v>
      </c>
      <c r="Q4889" s="2">
        <v>5</v>
      </c>
      <c r="R4889" s="2">
        <v>6388</v>
      </c>
    </row>
    <row r="4890" spans="14:18" ht="15.75" thickBot="1" x14ac:dyDescent="0.3">
      <c r="N4890" s="25" t="s">
        <v>54</v>
      </c>
      <c r="O4890" s="14" t="s">
        <v>5820</v>
      </c>
      <c r="P4890" s="15" t="s">
        <v>5840</v>
      </c>
      <c r="Q4890" s="2">
        <v>5</v>
      </c>
      <c r="R4890" s="2">
        <v>5027</v>
      </c>
    </row>
    <row r="4891" spans="14:18" ht="15.75" thickBot="1" x14ac:dyDescent="0.3">
      <c r="N4891" s="25" t="s">
        <v>54</v>
      </c>
      <c r="O4891" s="14" t="s">
        <v>5820</v>
      </c>
      <c r="P4891" s="15" t="s">
        <v>5841</v>
      </c>
      <c r="Q4891" s="2">
        <v>5</v>
      </c>
      <c r="R4891" s="2">
        <v>6391</v>
      </c>
    </row>
    <row r="4892" spans="14:18" ht="15.75" thickBot="1" x14ac:dyDescent="0.3">
      <c r="N4892" s="25" t="s">
        <v>54</v>
      </c>
      <c r="O4892" s="14" t="s">
        <v>5820</v>
      </c>
      <c r="P4892" s="15" t="s">
        <v>5842</v>
      </c>
      <c r="Q4892" s="2">
        <v>3</v>
      </c>
      <c r="R4892" s="2">
        <v>3359</v>
      </c>
    </row>
    <row r="4893" spans="14:18" ht="15.75" thickBot="1" x14ac:dyDescent="0.3">
      <c r="N4893" s="25" t="s">
        <v>54</v>
      </c>
      <c r="O4893" s="14" t="s">
        <v>5820</v>
      </c>
      <c r="P4893" s="15" t="s">
        <v>5843</v>
      </c>
      <c r="Q4893" s="2">
        <v>5</v>
      </c>
      <c r="R4893" s="2">
        <v>6389</v>
      </c>
    </row>
    <row r="4894" spans="14:18" ht="15.75" thickBot="1" x14ac:dyDescent="0.3">
      <c r="N4894" s="25" t="s">
        <v>54</v>
      </c>
      <c r="O4894" s="14" t="s">
        <v>5820</v>
      </c>
      <c r="P4894" s="15" t="s">
        <v>5844</v>
      </c>
      <c r="Q4894" s="2">
        <v>1</v>
      </c>
      <c r="R4894" s="2">
        <v>3304</v>
      </c>
    </row>
    <row r="4895" spans="14:18" ht="15.75" thickBot="1" x14ac:dyDescent="0.3">
      <c r="N4895" s="25" t="s">
        <v>54</v>
      </c>
      <c r="O4895" s="14" t="s">
        <v>5820</v>
      </c>
      <c r="P4895" s="15" t="s">
        <v>5845</v>
      </c>
      <c r="Q4895" s="2">
        <v>5</v>
      </c>
      <c r="R4895" s="2">
        <v>5574</v>
      </c>
    </row>
    <row r="4896" spans="14:18" ht="15.75" thickBot="1" x14ac:dyDescent="0.3">
      <c r="N4896" s="25" t="s">
        <v>54</v>
      </c>
      <c r="O4896" s="14" t="s">
        <v>5820</v>
      </c>
      <c r="P4896" s="15" t="s">
        <v>5846</v>
      </c>
      <c r="Q4896" s="2">
        <v>2</v>
      </c>
      <c r="R4896" s="2">
        <v>3275</v>
      </c>
    </row>
    <row r="4897" spans="14:18" ht="15.75" thickBot="1" x14ac:dyDescent="0.3">
      <c r="N4897" s="25" t="s">
        <v>54</v>
      </c>
      <c r="O4897" s="14" t="s">
        <v>5820</v>
      </c>
      <c r="P4897" s="15" t="s">
        <v>5847</v>
      </c>
      <c r="Q4897" s="2">
        <v>4</v>
      </c>
      <c r="R4897" s="2">
        <v>6394</v>
      </c>
    </row>
    <row r="4898" spans="14:18" ht="15.75" thickBot="1" x14ac:dyDescent="0.3">
      <c r="N4898" s="25" t="s">
        <v>54</v>
      </c>
      <c r="O4898" s="14" t="s">
        <v>5820</v>
      </c>
      <c r="P4898" s="15" t="s">
        <v>5848</v>
      </c>
      <c r="Q4898" s="2">
        <v>4</v>
      </c>
      <c r="R4898" s="2">
        <v>6397</v>
      </c>
    </row>
    <row r="4899" spans="14:18" ht="15.75" thickBot="1" x14ac:dyDescent="0.3">
      <c r="N4899" s="25" t="s">
        <v>54</v>
      </c>
      <c r="O4899" s="14" t="s">
        <v>5820</v>
      </c>
      <c r="P4899" s="15" t="s">
        <v>5849</v>
      </c>
      <c r="Q4899" s="2">
        <v>5</v>
      </c>
      <c r="R4899" s="2">
        <v>3395</v>
      </c>
    </row>
    <row r="4900" spans="14:18" ht="15.75" thickBot="1" x14ac:dyDescent="0.3">
      <c r="N4900" s="25" t="s">
        <v>54</v>
      </c>
      <c r="O4900" s="14" t="s">
        <v>5820</v>
      </c>
      <c r="P4900" s="15" t="s">
        <v>5850</v>
      </c>
      <c r="Q4900" s="2">
        <v>2</v>
      </c>
      <c r="R4900" s="2">
        <v>3388</v>
      </c>
    </row>
    <row r="4901" spans="14:18" ht="15.75" thickBot="1" x14ac:dyDescent="0.3">
      <c r="N4901" s="25" t="s">
        <v>54</v>
      </c>
      <c r="O4901" s="14" t="s">
        <v>5820</v>
      </c>
      <c r="P4901" s="15" t="s">
        <v>5851</v>
      </c>
      <c r="Q4901" s="2">
        <v>1</v>
      </c>
      <c r="R4901" s="2">
        <v>3403</v>
      </c>
    </row>
    <row r="4902" spans="14:18" ht="15.75" thickBot="1" x14ac:dyDescent="0.3">
      <c r="N4902" s="25" t="s">
        <v>54</v>
      </c>
      <c r="O4902" s="14" t="s">
        <v>5820</v>
      </c>
      <c r="P4902" s="15" t="s">
        <v>5852</v>
      </c>
      <c r="Q4902" s="2">
        <v>2</v>
      </c>
      <c r="R4902" s="2">
        <v>5354</v>
      </c>
    </row>
    <row r="4903" spans="14:18" ht="15.75" thickBot="1" x14ac:dyDescent="0.3">
      <c r="N4903" s="25" t="s">
        <v>54</v>
      </c>
      <c r="O4903" s="14" t="s">
        <v>5820</v>
      </c>
      <c r="P4903" s="15" t="s">
        <v>5853</v>
      </c>
      <c r="Q4903" s="2">
        <v>5</v>
      </c>
      <c r="R4903" s="2">
        <v>3361</v>
      </c>
    </row>
    <row r="4904" spans="14:18" ht="15.75" thickBot="1" x14ac:dyDescent="0.3">
      <c r="N4904" s="25" t="s">
        <v>54</v>
      </c>
      <c r="O4904" s="14" t="s">
        <v>5820</v>
      </c>
      <c r="P4904" s="15" t="s">
        <v>5854</v>
      </c>
      <c r="Q4904" s="2">
        <v>5</v>
      </c>
      <c r="R4904" s="2">
        <v>6386</v>
      </c>
    </row>
    <row r="4905" spans="14:18" ht="15.75" thickBot="1" x14ac:dyDescent="0.3">
      <c r="N4905" s="25" t="s">
        <v>54</v>
      </c>
      <c r="O4905" s="14" t="s">
        <v>5820</v>
      </c>
      <c r="P4905" s="15" t="s">
        <v>5855</v>
      </c>
      <c r="Q4905" s="2">
        <v>5</v>
      </c>
      <c r="R4905" s="2">
        <v>3485</v>
      </c>
    </row>
    <row r="4906" spans="14:18" ht="15.75" thickBot="1" x14ac:dyDescent="0.3">
      <c r="N4906" s="25" t="s">
        <v>54</v>
      </c>
      <c r="O4906" s="14" t="s">
        <v>5820</v>
      </c>
      <c r="P4906" s="15" t="s">
        <v>5856</v>
      </c>
      <c r="Q4906" s="2">
        <v>6</v>
      </c>
      <c r="R4906" s="2">
        <v>6296</v>
      </c>
    </row>
    <row r="4907" spans="14:18" ht="15.75" thickBot="1" x14ac:dyDescent="0.3">
      <c r="N4907" s="25" t="s">
        <v>54</v>
      </c>
      <c r="O4907" s="14" t="s">
        <v>5820</v>
      </c>
      <c r="P4907" s="15" t="s">
        <v>5857</v>
      </c>
      <c r="Q4907" s="2">
        <v>1</v>
      </c>
      <c r="R4907" s="2">
        <v>3341</v>
      </c>
    </row>
    <row r="4908" spans="14:18" ht="15.75" thickBot="1" x14ac:dyDescent="0.3">
      <c r="N4908" s="25" t="s">
        <v>54</v>
      </c>
      <c r="O4908" s="14" t="s">
        <v>5820</v>
      </c>
      <c r="P4908" s="15" t="s">
        <v>5858</v>
      </c>
      <c r="Q4908" s="2">
        <v>4</v>
      </c>
      <c r="R4908" s="2">
        <v>3347</v>
      </c>
    </row>
    <row r="4909" spans="14:18" ht="15.75" thickBot="1" x14ac:dyDescent="0.3">
      <c r="N4909" s="25" t="s">
        <v>54</v>
      </c>
      <c r="O4909" s="14" t="s">
        <v>5820</v>
      </c>
      <c r="P4909" s="15" t="s">
        <v>5859</v>
      </c>
      <c r="Q4909" s="2">
        <v>6</v>
      </c>
      <c r="R4909" s="2">
        <v>5804</v>
      </c>
    </row>
    <row r="4910" spans="14:18" ht="15.75" thickBot="1" x14ac:dyDescent="0.3">
      <c r="N4910" s="25" t="s">
        <v>54</v>
      </c>
      <c r="O4910" s="14" t="s">
        <v>5820</v>
      </c>
      <c r="P4910" s="15" t="s">
        <v>5860</v>
      </c>
      <c r="Q4910" s="2">
        <v>3</v>
      </c>
      <c r="R4910" s="2">
        <v>3358</v>
      </c>
    </row>
    <row r="4911" spans="14:18" ht="15.75" thickBot="1" x14ac:dyDescent="0.3">
      <c r="N4911" s="25" t="s">
        <v>54</v>
      </c>
      <c r="O4911" s="14" t="s">
        <v>5820</v>
      </c>
      <c r="P4911" s="15" t="s">
        <v>5861</v>
      </c>
      <c r="Q4911" s="2">
        <v>2</v>
      </c>
      <c r="R4911" s="2">
        <v>6637</v>
      </c>
    </row>
    <row r="4912" spans="14:18" ht="15.75" thickBot="1" x14ac:dyDescent="0.3">
      <c r="N4912" s="25" t="s">
        <v>54</v>
      </c>
      <c r="O4912" s="14" t="s">
        <v>5820</v>
      </c>
      <c r="P4912" s="15" t="s">
        <v>5862</v>
      </c>
      <c r="Q4912" s="2">
        <v>2</v>
      </c>
      <c r="R4912" s="2">
        <v>3295</v>
      </c>
    </row>
    <row r="4913" spans="14:18" ht="15.75" thickBot="1" x14ac:dyDescent="0.3">
      <c r="N4913" s="25" t="s">
        <v>54</v>
      </c>
      <c r="O4913" s="14" t="s">
        <v>5820</v>
      </c>
      <c r="P4913" s="15" t="s">
        <v>5863</v>
      </c>
      <c r="Q4913" s="2">
        <v>4</v>
      </c>
      <c r="R4913" s="2">
        <v>6396</v>
      </c>
    </row>
    <row r="4914" spans="14:18" ht="15.75" thickBot="1" x14ac:dyDescent="0.3">
      <c r="N4914" s="25" t="s">
        <v>54</v>
      </c>
      <c r="O4914" s="14" t="s">
        <v>5820</v>
      </c>
      <c r="P4914" s="15" t="s">
        <v>5864</v>
      </c>
      <c r="Q4914" s="2">
        <v>6</v>
      </c>
      <c r="R4914" s="2">
        <v>6142</v>
      </c>
    </row>
    <row r="4915" spans="14:18" ht="15.75" thickBot="1" x14ac:dyDescent="0.3">
      <c r="N4915" s="25" t="s">
        <v>54</v>
      </c>
      <c r="O4915" s="14" t="s">
        <v>5820</v>
      </c>
      <c r="P4915" s="15" t="s">
        <v>5865</v>
      </c>
      <c r="Q4915" s="2">
        <v>2</v>
      </c>
      <c r="R4915" s="2">
        <v>5527</v>
      </c>
    </row>
    <row r="4916" spans="14:18" ht="15.75" thickBot="1" x14ac:dyDescent="0.3">
      <c r="N4916" s="25" t="s">
        <v>54</v>
      </c>
      <c r="O4916" s="14" t="s">
        <v>5820</v>
      </c>
      <c r="P4916" s="15" t="s">
        <v>5866</v>
      </c>
      <c r="Q4916" s="2">
        <v>2</v>
      </c>
      <c r="R4916" s="2">
        <v>3362</v>
      </c>
    </row>
    <row r="4917" spans="14:18" ht="15.75" thickBot="1" x14ac:dyDescent="0.3">
      <c r="N4917" s="25" t="s">
        <v>54</v>
      </c>
      <c r="O4917" s="14" t="s">
        <v>5820</v>
      </c>
      <c r="P4917" s="15" t="s">
        <v>5867</v>
      </c>
      <c r="Q4917" s="2">
        <v>5</v>
      </c>
      <c r="R4917" s="2">
        <v>3338</v>
      </c>
    </row>
    <row r="4918" spans="14:18" ht="15.75" thickBot="1" x14ac:dyDescent="0.3">
      <c r="N4918" s="25" t="s">
        <v>54</v>
      </c>
      <c r="O4918" s="14" t="s">
        <v>5820</v>
      </c>
      <c r="P4918" s="15" t="s">
        <v>5868</v>
      </c>
      <c r="Q4918" s="2">
        <v>4</v>
      </c>
      <c r="R4918" s="2">
        <v>3266</v>
      </c>
    </row>
    <row r="4919" spans="14:18" ht="15.75" thickBot="1" x14ac:dyDescent="0.3">
      <c r="N4919" s="25" t="s">
        <v>54</v>
      </c>
      <c r="O4919" s="14" t="s">
        <v>5820</v>
      </c>
      <c r="P4919" s="15" t="s">
        <v>5869</v>
      </c>
      <c r="Q4919" s="2">
        <v>5</v>
      </c>
      <c r="R4919" s="2">
        <v>3420</v>
      </c>
    </row>
    <row r="4920" spans="14:18" ht="15.75" thickBot="1" x14ac:dyDescent="0.3">
      <c r="N4920" s="25" t="s">
        <v>54</v>
      </c>
      <c r="O4920" s="14" t="s">
        <v>5820</v>
      </c>
      <c r="P4920" s="15" t="s">
        <v>5870</v>
      </c>
      <c r="Q4920" s="2">
        <v>4</v>
      </c>
      <c r="R4920" s="2">
        <v>6395</v>
      </c>
    </row>
    <row r="4921" spans="14:18" ht="15.75" thickBot="1" x14ac:dyDescent="0.3">
      <c r="N4921" s="25" t="s">
        <v>54</v>
      </c>
      <c r="O4921" s="14" t="s">
        <v>5820</v>
      </c>
      <c r="P4921" s="15" t="s">
        <v>5871</v>
      </c>
      <c r="Q4921" s="2">
        <v>5</v>
      </c>
      <c r="R4921" s="2">
        <v>3421</v>
      </c>
    </row>
    <row r="4922" spans="14:18" ht="15.75" thickBot="1" x14ac:dyDescent="0.3">
      <c r="N4922" s="25" t="s">
        <v>54</v>
      </c>
      <c r="O4922" s="14" t="s">
        <v>5820</v>
      </c>
      <c r="P4922" s="15" t="s">
        <v>5872</v>
      </c>
      <c r="Q4922" s="2">
        <v>4</v>
      </c>
      <c r="R4922" s="2">
        <v>6398</v>
      </c>
    </row>
    <row r="4923" spans="14:18" ht="15.75" thickBot="1" x14ac:dyDescent="0.3">
      <c r="N4923" s="25" t="s">
        <v>54</v>
      </c>
      <c r="O4923" s="14" t="s">
        <v>5820</v>
      </c>
      <c r="P4923" s="15" t="s">
        <v>5873</v>
      </c>
      <c r="Q4923" s="2">
        <v>6</v>
      </c>
      <c r="R4923" s="2">
        <v>5551</v>
      </c>
    </row>
    <row r="4924" spans="14:18" ht="15.75" thickBot="1" x14ac:dyDescent="0.3">
      <c r="N4924" s="25" t="s">
        <v>54</v>
      </c>
      <c r="O4924" s="14" t="s">
        <v>5820</v>
      </c>
      <c r="P4924" s="15" t="s">
        <v>5874</v>
      </c>
      <c r="Q4924" s="2">
        <v>2</v>
      </c>
      <c r="R4924" s="2">
        <v>3336</v>
      </c>
    </row>
    <row r="4925" spans="14:18" ht="15.75" thickBot="1" x14ac:dyDescent="0.3">
      <c r="N4925" s="25" t="s">
        <v>54</v>
      </c>
      <c r="O4925" s="14" t="s">
        <v>5820</v>
      </c>
      <c r="P4925" s="15" t="s">
        <v>5875</v>
      </c>
      <c r="Q4925" s="2">
        <v>1</v>
      </c>
      <c r="R4925" s="2">
        <v>3302</v>
      </c>
    </row>
    <row r="4926" spans="14:18" ht="15.75" thickBot="1" x14ac:dyDescent="0.3">
      <c r="N4926" s="25" t="s">
        <v>54</v>
      </c>
      <c r="O4926" s="14" t="s">
        <v>5820</v>
      </c>
      <c r="P4926" s="15" t="s">
        <v>5876</v>
      </c>
      <c r="Q4926" s="2">
        <v>1</v>
      </c>
      <c r="R4926" s="2">
        <v>3445</v>
      </c>
    </row>
    <row r="4927" spans="14:18" ht="15.75" thickBot="1" x14ac:dyDescent="0.3">
      <c r="N4927" s="25" t="s">
        <v>54</v>
      </c>
      <c r="O4927" s="14" t="s">
        <v>5820</v>
      </c>
      <c r="P4927" s="15" t="s">
        <v>5877</v>
      </c>
      <c r="Q4927" s="2">
        <v>4</v>
      </c>
      <c r="R4927" s="2">
        <v>6399</v>
      </c>
    </row>
    <row r="4928" spans="14:18" ht="15.75" thickBot="1" x14ac:dyDescent="0.3">
      <c r="N4928" s="25" t="s">
        <v>54</v>
      </c>
      <c r="O4928" s="14" t="s">
        <v>5820</v>
      </c>
      <c r="P4928" s="15" t="s">
        <v>5878</v>
      </c>
      <c r="Q4928" s="2">
        <v>5</v>
      </c>
      <c r="R4928" s="2">
        <v>6392</v>
      </c>
    </row>
    <row r="4929" spans="14:18" ht="15.75" thickBot="1" x14ac:dyDescent="0.3">
      <c r="N4929" s="25" t="s">
        <v>54</v>
      </c>
      <c r="O4929" s="14" t="s">
        <v>5820</v>
      </c>
      <c r="P4929" s="15" t="s">
        <v>5879</v>
      </c>
      <c r="Q4929" s="2">
        <v>5</v>
      </c>
      <c r="R4929" s="2">
        <v>6387</v>
      </c>
    </row>
    <row r="4930" spans="14:18" ht="15.75" thickBot="1" x14ac:dyDescent="0.3">
      <c r="N4930" s="25" t="s">
        <v>54</v>
      </c>
      <c r="O4930" s="14" t="s">
        <v>5820</v>
      </c>
      <c r="P4930" s="15" t="s">
        <v>5880</v>
      </c>
      <c r="Q4930" s="2">
        <v>4</v>
      </c>
      <c r="R4930" s="2">
        <v>6223</v>
      </c>
    </row>
    <row r="4931" spans="14:18" ht="15.75" thickBot="1" x14ac:dyDescent="0.3">
      <c r="N4931" s="25" t="s">
        <v>54</v>
      </c>
      <c r="O4931" s="14" t="s">
        <v>5820</v>
      </c>
      <c r="P4931" s="15" t="s">
        <v>5881</v>
      </c>
      <c r="Q4931" s="2">
        <v>1</v>
      </c>
      <c r="R4931" s="2">
        <v>3348</v>
      </c>
    </row>
    <row r="4932" spans="14:18" ht="15.75" thickBot="1" x14ac:dyDescent="0.3">
      <c r="N4932" s="25" t="s">
        <v>54</v>
      </c>
      <c r="O4932" s="14" t="s">
        <v>5820</v>
      </c>
      <c r="P4932" s="15" t="s">
        <v>5882</v>
      </c>
      <c r="Q4932" s="2">
        <v>1</v>
      </c>
      <c r="R4932" s="2">
        <v>5701</v>
      </c>
    </row>
    <row r="4933" spans="14:18" ht="15.75" thickBot="1" x14ac:dyDescent="0.3">
      <c r="N4933" s="25" t="s">
        <v>54</v>
      </c>
      <c r="O4933" s="14" t="s">
        <v>5820</v>
      </c>
      <c r="P4933" s="15" t="s">
        <v>5883</v>
      </c>
      <c r="Q4933" s="2">
        <v>5</v>
      </c>
      <c r="R4933" s="2">
        <v>6100</v>
      </c>
    </row>
    <row r="4934" spans="14:18" ht="15.75" thickBot="1" x14ac:dyDescent="0.3">
      <c r="N4934" s="25" t="s">
        <v>54</v>
      </c>
      <c r="O4934" s="14" t="s">
        <v>5820</v>
      </c>
      <c r="P4934" s="15" t="s">
        <v>5884</v>
      </c>
      <c r="Q4934" s="2">
        <v>3</v>
      </c>
      <c r="R4934" s="2">
        <v>3459</v>
      </c>
    </row>
    <row r="4935" spans="14:18" ht="15.75" thickBot="1" x14ac:dyDescent="0.3">
      <c r="N4935" s="25" t="s">
        <v>54</v>
      </c>
      <c r="O4935" s="14" t="s">
        <v>5820</v>
      </c>
      <c r="P4935" s="15" t="s">
        <v>5885</v>
      </c>
      <c r="Q4935" s="2">
        <v>4</v>
      </c>
      <c r="R4935" s="2">
        <v>5805</v>
      </c>
    </row>
    <row r="4936" spans="14:18" ht="15.75" thickBot="1" x14ac:dyDescent="0.3">
      <c r="N4936" s="25" t="s">
        <v>54</v>
      </c>
      <c r="O4936" s="14" t="s">
        <v>5820</v>
      </c>
      <c r="P4936" s="15" t="s">
        <v>5886</v>
      </c>
      <c r="Q4936" s="2">
        <v>6</v>
      </c>
      <c r="R4936" s="2">
        <v>3422</v>
      </c>
    </row>
    <row r="4937" spans="14:18" ht="15.75" thickBot="1" x14ac:dyDescent="0.3">
      <c r="N4937" s="25" t="s">
        <v>54</v>
      </c>
      <c r="O4937" s="14" t="s">
        <v>5820</v>
      </c>
      <c r="P4937" s="15" t="s">
        <v>5887</v>
      </c>
      <c r="Q4937" s="2">
        <v>2</v>
      </c>
      <c r="R4937" s="2">
        <v>3468</v>
      </c>
    </row>
    <row r="4938" spans="14:18" ht="15.75" thickBot="1" x14ac:dyDescent="0.3">
      <c r="N4938" s="25" t="s">
        <v>54</v>
      </c>
      <c r="O4938" s="14" t="s">
        <v>5820</v>
      </c>
      <c r="P4938" s="15" t="s">
        <v>5888</v>
      </c>
      <c r="Q4938" s="2">
        <v>5</v>
      </c>
      <c r="R4938" s="2">
        <v>6390</v>
      </c>
    </row>
    <row r="4939" spans="14:18" ht="15.75" thickBot="1" x14ac:dyDescent="0.3">
      <c r="N4939" s="25" t="s">
        <v>54</v>
      </c>
      <c r="O4939" s="14" t="s">
        <v>5820</v>
      </c>
      <c r="P4939" s="15" t="s">
        <v>5889</v>
      </c>
      <c r="Q4939" s="2">
        <v>3</v>
      </c>
      <c r="R4939" s="2">
        <v>5023</v>
      </c>
    </row>
    <row r="4940" spans="14:18" ht="15.75" thickBot="1" x14ac:dyDescent="0.3">
      <c r="N4940" s="25" t="s">
        <v>54</v>
      </c>
      <c r="O4940" s="14" t="s">
        <v>5820</v>
      </c>
      <c r="P4940" s="15" t="s">
        <v>5890</v>
      </c>
      <c r="Q4940" s="2">
        <v>3</v>
      </c>
      <c r="R4940" s="2">
        <v>6001</v>
      </c>
    </row>
    <row r="4941" spans="14:18" ht="15.75" thickBot="1" x14ac:dyDescent="0.3">
      <c r="N4941" s="25" t="s">
        <v>54</v>
      </c>
      <c r="O4941" s="14" t="s">
        <v>5820</v>
      </c>
      <c r="P4941" s="15" t="s">
        <v>5891</v>
      </c>
      <c r="Q4941" s="2">
        <v>6</v>
      </c>
      <c r="R4941" s="2">
        <v>5029</v>
      </c>
    </row>
    <row r="4942" spans="14:18" ht="15.75" thickBot="1" x14ac:dyDescent="0.3">
      <c r="N4942" s="25" t="s">
        <v>54</v>
      </c>
      <c r="O4942" s="14" t="s">
        <v>5820</v>
      </c>
      <c r="P4942" s="15" t="s">
        <v>5892</v>
      </c>
      <c r="Q4942" s="2">
        <v>1</v>
      </c>
      <c r="R4942" s="2">
        <v>3281</v>
      </c>
    </row>
    <row r="4943" spans="14:18" ht="15.75" thickBot="1" x14ac:dyDescent="0.3">
      <c r="N4943" s="25" t="s">
        <v>54</v>
      </c>
      <c r="O4943" s="14" t="s">
        <v>5820</v>
      </c>
      <c r="P4943" s="15" t="s">
        <v>5893</v>
      </c>
      <c r="Q4943" s="2">
        <v>6</v>
      </c>
      <c r="R4943" s="2">
        <v>5030</v>
      </c>
    </row>
    <row r="4944" spans="14:18" ht="15.75" thickBot="1" x14ac:dyDescent="0.3">
      <c r="N4944" s="25" t="s">
        <v>54</v>
      </c>
      <c r="O4944" s="14" t="s">
        <v>5820</v>
      </c>
      <c r="P4944" s="15" t="s">
        <v>5894</v>
      </c>
      <c r="Q4944" s="2">
        <v>4</v>
      </c>
      <c r="R4944" s="2">
        <v>6560</v>
      </c>
    </row>
    <row r="4945" spans="14:18" ht="15.75" thickBot="1" x14ac:dyDescent="0.3">
      <c r="N4945" s="25" t="s">
        <v>54</v>
      </c>
      <c r="O4945" s="14" t="s">
        <v>5820</v>
      </c>
      <c r="P4945" s="15" t="s">
        <v>5895</v>
      </c>
      <c r="Q4945" s="2">
        <v>6</v>
      </c>
      <c r="R4945" s="2">
        <v>5832</v>
      </c>
    </row>
    <row r="4946" spans="14:18" ht="15.75" thickBot="1" x14ac:dyDescent="0.3">
      <c r="N4946" s="25" t="s">
        <v>54</v>
      </c>
      <c r="O4946" s="14" t="s">
        <v>5820</v>
      </c>
      <c r="P4946" s="15" t="s">
        <v>5896</v>
      </c>
      <c r="Q4946" s="2">
        <v>1</v>
      </c>
      <c r="R4946" s="2">
        <v>3498</v>
      </c>
    </row>
    <row r="4947" spans="14:18" ht="15.75" thickBot="1" x14ac:dyDescent="0.3">
      <c r="N4947" s="25" t="s">
        <v>54</v>
      </c>
      <c r="O4947" s="14" t="s">
        <v>5820</v>
      </c>
      <c r="P4947" s="15" t="s">
        <v>5897</v>
      </c>
      <c r="Q4947" s="2">
        <v>4</v>
      </c>
      <c r="R4947" s="2">
        <v>3456</v>
      </c>
    </row>
    <row r="4948" spans="14:18" ht="15.75" thickBot="1" x14ac:dyDescent="0.3">
      <c r="N4948" s="25" t="s">
        <v>54</v>
      </c>
      <c r="O4948" s="14" t="s">
        <v>5820</v>
      </c>
      <c r="P4948" s="15" t="s">
        <v>5898</v>
      </c>
      <c r="Q4948" s="2">
        <v>4</v>
      </c>
      <c r="R4948" s="2">
        <v>3349</v>
      </c>
    </row>
    <row r="4949" spans="14:18" ht="15.75" thickBot="1" x14ac:dyDescent="0.3">
      <c r="N4949" s="25" t="s">
        <v>54</v>
      </c>
      <c r="O4949" s="14" t="s">
        <v>5820</v>
      </c>
      <c r="P4949" s="15" t="s">
        <v>5899</v>
      </c>
      <c r="Q4949" s="2">
        <v>1</v>
      </c>
      <c r="R4949" s="2">
        <v>5021</v>
      </c>
    </row>
    <row r="4950" spans="14:18" ht="15.75" thickBot="1" x14ac:dyDescent="0.3">
      <c r="N4950" s="25" t="s">
        <v>54</v>
      </c>
      <c r="O4950" s="14" t="s">
        <v>5820</v>
      </c>
      <c r="P4950" s="15" t="s">
        <v>5900</v>
      </c>
      <c r="Q4950" s="2">
        <v>3</v>
      </c>
      <c r="R4950" s="2">
        <v>3293</v>
      </c>
    </row>
    <row r="4951" spans="14:18" ht="15.75" thickBot="1" x14ac:dyDescent="0.3">
      <c r="N4951" s="25" t="s">
        <v>54</v>
      </c>
      <c r="O4951" s="14" t="s">
        <v>5820</v>
      </c>
      <c r="P4951" s="15" t="s">
        <v>5901</v>
      </c>
      <c r="Q4951" s="2">
        <v>3</v>
      </c>
      <c r="R4951" s="2">
        <v>3489</v>
      </c>
    </row>
    <row r="4952" spans="14:18" ht="15.75" thickBot="1" x14ac:dyDescent="0.3">
      <c r="N4952" s="25" t="s">
        <v>54</v>
      </c>
      <c r="O4952" s="14" t="s">
        <v>5820</v>
      </c>
      <c r="P4952" s="15" t="s">
        <v>5902</v>
      </c>
      <c r="Q4952" s="2">
        <v>6</v>
      </c>
      <c r="R4952" s="2">
        <v>5031</v>
      </c>
    </row>
    <row r="4953" spans="14:18" ht="15.75" thickBot="1" x14ac:dyDescent="0.3">
      <c r="N4953" s="25" t="s">
        <v>54</v>
      </c>
      <c r="O4953" s="14" t="s">
        <v>5820</v>
      </c>
      <c r="P4953" s="15" t="s">
        <v>5903</v>
      </c>
      <c r="Q4953" s="2">
        <v>1</v>
      </c>
      <c r="R4953" s="2">
        <v>3490</v>
      </c>
    </row>
    <row r="4954" spans="14:18" ht="15.75" thickBot="1" x14ac:dyDescent="0.3">
      <c r="N4954" s="25" t="s">
        <v>54</v>
      </c>
      <c r="O4954" s="14" t="s">
        <v>5820</v>
      </c>
      <c r="P4954" s="15" t="s">
        <v>5904</v>
      </c>
      <c r="Q4954" s="2">
        <v>4</v>
      </c>
      <c r="R4954" s="2">
        <v>6867</v>
      </c>
    </row>
    <row r="4955" spans="14:18" ht="15.75" thickBot="1" x14ac:dyDescent="0.3">
      <c r="N4955" s="25" t="s">
        <v>54</v>
      </c>
      <c r="O4955" s="14" t="s">
        <v>5820</v>
      </c>
      <c r="P4955" s="15" t="s">
        <v>5905</v>
      </c>
      <c r="Q4955" s="2">
        <v>2</v>
      </c>
      <c r="R4955" s="2">
        <v>3518</v>
      </c>
    </row>
    <row r="4956" spans="14:18" ht="15.75" thickBot="1" x14ac:dyDescent="0.3">
      <c r="N4956" s="25" t="s">
        <v>54</v>
      </c>
      <c r="O4956" s="14" t="s">
        <v>5820</v>
      </c>
      <c r="P4956" s="15" t="s">
        <v>5906</v>
      </c>
      <c r="Q4956" s="2">
        <v>3</v>
      </c>
      <c r="R4956" s="2">
        <v>3346</v>
      </c>
    </row>
    <row r="4957" spans="14:18" ht="15.75" thickBot="1" x14ac:dyDescent="0.3">
      <c r="N4957" s="25" t="s">
        <v>54</v>
      </c>
      <c r="O4957" s="14" t="s">
        <v>5820</v>
      </c>
      <c r="P4957" s="15" t="s">
        <v>5907</v>
      </c>
      <c r="Q4957" s="2">
        <v>4</v>
      </c>
      <c r="R4957" s="2">
        <v>3337</v>
      </c>
    </row>
    <row r="4958" spans="14:18" ht="15.75" thickBot="1" x14ac:dyDescent="0.3">
      <c r="N4958" s="25" t="s">
        <v>54</v>
      </c>
      <c r="O4958" s="14" t="s">
        <v>5820</v>
      </c>
      <c r="P4958" s="15" t="s">
        <v>5908</v>
      </c>
      <c r="Q4958" s="2">
        <v>2</v>
      </c>
      <c r="R4958" s="2">
        <v>3447</v>
      </c>
    </row>
    <row r="4959" spans="14:18" ht="15.75" thickBot="1" x14ac:dyDescent="0.3">
      <c r="N4959" s="25" t="s">
        <v>54</v>
      </c>
      <c r="O4959" s="14" t="s">
        <v>5820</v>
      </c>
      <c r="P4959" s="15" t="s">
        <v>5909</v>
      </c>
      <c r="Q4959" s="2">
        <v>2</v>
      </c>
      <c r="R4959" s="2">
        <v>3316</v>
      </c>
    </row>
    <row r="4960" spans="14:18" ht="15.75" thickBot="1" x14ac:dyDescent="0.3">
      <c r="N4960" s="25" t="s">
        <v>54</v>
      </c>
      <c r="O4960" s="14" t="s">
        <v>5820</v>
      </c>
      <c r="P4960" s="15" t="s">
        <v>5910</v>
      </c>
      <c r="Q4960" s="2">
        <v>1</v>
      </c>
      <c r="R4960" s="2">
        <v>3343</v>
      </c>
    </row>
    <row r="4961" spans="14:18" ht="15.75" thickBot="1" x14ac:dyDescent="0.3">
      <c r="N4961" s="25" t="s">
        <v>54</v>
      </c>
      <c r="O4961" s="14" t="s">
        <v>5820</v>
      </c>
      <c r="P4961" s="15" t="s">
        <v>5911</v>
      </c>
      <c r="Q4961" s="2">
        <v>4</v>
      </c>
      <c r="R4961" s="2">
        <v>6866</v>
      </c>
    </row>
    <row r="4962" spans="14:18" ht="15.75" thickBot="1" x14ac:dyDescent="0.3">
      <c r="N4962" s="25" t="s">
        <v>54</v>
      </c>
      <c r="O4962" s="14" t="s">
        <v>5820</v>
      </c>
      <c r="P4962" s="15" t="s">
        <v>5912</v>
      </c>
      <c r="Q4962" s="2">
        <v>3</v>
      </c>
      <c r="R4962" s="2">
        <v>5989</v>
      </c>
    </row>
    <row r="4963" spans="14:18" ht="15.75" thickBot="1" x14ac:dyDescent="0.3">
      <c r="N4963" s="25" t="s">
        <v>54</v>
      </c>
      <c r="O4963" s="14" t="s">
        <v>5820</v>
      </c>
      <c r="P4963" s="15" t="s">
        <v>5913</v>
      </c>
      <c r="Q4963" s="2">
        <v>6</v>
      </c>
      <c r="R4963" s="2">
        <v>6562</v>
      </c>
    </row>
    <row r="4964" spans="14:18" ht="15.75" thickBot="1" x14ac:dyDescent="0.3">
      <c r="N4964" s="25" t="s">
        <v>54</v>
      </c>
      <c r="O4964" s="14" t="s">
        <v>5820</v>
      </c>
      <c r="P4964" s="15" t="s">
        <v>5914</v>
      </c>
      <c r="Q4964" s="2">
        <v>6</v>
      </c>
      <c r="R4964" s="2">
        <v>6561</v>
      </c>
    </row>
    <row r="4965" spans="14:18" ht="15.75" thickBot="1" x14ac:dyDescent="0.3">
      <c r="N4965" s="25" t="s">
        <v>54</v>
      </c>
      <c r="O4965" s="14" t="s">
        <v>5820</v>
      </c>
      <c r="P4965" s="15" t="s">
        <v>5915</v>
      </c>
      <c r="Q4965" s="2">
        <v>5</v>
      </c>
      <c r="R4965" s="2">
        <v>3496</v>
      </c>
    </row>
    <row r="4966" spans="14:18" ht="15.75" thickBot="1" x14ac:dyDescent="0.3">
      <c r="N4966" s="25" t="s">
        <v>54</v>
      </c>
      <c r="O4966" s="14" t="s">
        <v>5820</v>
      </c>
      <c r="P4966" s="15" t="s">
        <v>5916</v>
      </c>
      <c r="Q4966" s="2">
        <v>1</v>
      </c>
      <c r="R4966" s="2">
        <v>3497</v>
      </c>
    </row>
    <row r="4967" spans="14:18" ht="15.75" thickBot="1" x14ac:dyDescent="0.3">
      <c r="N4967" s="25" t="s">
        <v>54</v>
      </c>
      <c r="O4967" s="14" t="s">
        <v>5820</v>
      </c>
      <c r="P4967" s="15" t="s">
        <v>5917</v>
      </c>
      <c r="Q4967" s="2">
        <v>3</v>
      </c>
      <c r="R4967" s="2">
        <v>6024</v>
      </c>
    </row>
    <row r="4968" spans="14:18" ht="15.75" thickBot="1" x14ac:dyDescent="0.3">
      <c r="N4968" s="25" t="s">
        <v>54</v>
      </c>
      <c r="O4968" s="14" t="s">
        <v>5820</v>
      </c>
      <c r="P4968" s="15" t="s">
        <v>5918</v>
      </c>
      <c r="Q4968" s="2">
        <v>2</v>
      </c>
      <c r="R4968" s="2">
        <v>3500</v>
      </c>
    </row>
    <row r="4969" spans="14:18" ht="15.75" thickBot="1" x14ac:dyDescent="0.3">
      <c r="N4969" s="25" t="s">
        <v>54</v>
      </c>
      <c r="O4969" s="14" t="s">
        <v>5820</v>
      </c>
      <c r="P4969" s="15" t="s">
        <v>5919</v>
      </c>
      <c r="Q4969" s="2">
        <v>5</v>
      </c>
      <c r="R4969" s="2">
        <v>5848</v>
      </c>
    </row>
    <row r="4970" spans="14:18" ht="15.75" thickBot="1" x14ac:dyDescent="0.3">
      <c r="N4970" s="25" t="s">
        <v>54</v>
      </c>
      <c r="O4970" s="14" t="s">
        <v>5820</v>
      </c>
      <c r="P4970" s="15" t="s">
        <v>5920</v>
      </c>
      <c r="Q4970" s="2">
        <v>5</v>
      </c>
      <c r="R4970" s="2">
        <v>6480</v>
      </c>
    </row>
    <row r="4971" spans="14:18" ht="15.75" thickBot="1" x14ac:dyDescent="0.3">
      <c r="N4971" s="25" t="s">
        <v>54</v>
      </c>
      <c r="O4971" s="14" t="s">
        <v>5820</v>
      </c>
      <c r="P4971" s="15" t="s">
        <v>5921</v>
      </c>
      <c r="Q4971" s="2">
        <v>4</v>
      </c>
      <c r="R4971" s="2">
        <v>6570</v>
      </c>
    </row>
    <row r="4972" spans="14:18" ht="15.75" thickBot="1" x14ac:dyDescent="0.3">
      <c r="N4972" s="25" t="s">
        <v>54</v>
      </c>
      <c r="O4972" s="14" t="s">
        <v>5820</v>
      </c>
      <c r="P4972" s="15" t="s">
        <v>5922</v>
      </c>
      <c r="Q4972" s="2">
        <v>3</v>
      </c>
      <c r="R4972" s="2">
        <v>6224</v>
      </c>
    </row>
    <row r="4973" spans="14:18" ht="15.75" thickBot="1" x14ac:dyDescent="0.3">
      <c r="N4973" s="25" t="s">
        <v>54</v>
      </c>
      <c r="O4973" s="14" t="s">
        <v>5820</v>
      </c>
      <c r="P4973" s="15" t="s">
        <v>5923</v>
      </c>
      <c r="Q4973" s="2">
        <v>5</v>
      </c>
      <c r="R4973" s="2">
        <v>5171</v>
      </c>
    </row>
    <row r="4974" spans="14:18" ht="15.75" thickBot="1" x14ac:dyDescent="0.3">
      <c r="N4974" s="25" t="s">
        <v>54</v>
      </c>
      <c r="O4974" s="14" t="s">
        <v>5820</v>
      </c>
      <c r="P4974" s="15" t="s">
        <v>5924</v>
      </c>
      <c r="Q4974" s="2">
        <v>2</v>
      </c>
      <c r="R4974" s="2">
        <v>6129</v>
      </c>
    </row>
    <row r="4975" spans="14:18" ht="15.75" thickBot="1" x14ac:dyDescent="0.3">
      <c r="N4975" s="25" t="s">
        <v>54</v>
      </c>
      <c r="O4975" s="14" t="s">
        <v>5820</v>
      </c>
      <c r="P4975" s="15" t="s">
        <v>5925</v>
      </c>
      <c r="Q4975" s="2">
        <v>6</v>
      </c>
      <c r="R4975" s="2">
        <v>6987</v>
      </c>
    </row>
    <row r="4976" spans="14:18" ht="15.75" thickBot="1" x14ac:dyDescent="0.3">
      <c r="N4976" s="25" t="s">
        <v>54</v>
      </c>
      <c r="O4976" s="14" t="s">
        <v>5820</v>
      </c>
      <c r="P4976" s="15" t="s">
        <v>5926</v>
      </c>
      <c r="Q4976" s="2">
        <v>6</v>
      </c>
      <c r="R4976" s="2">
        <v>6235</v>
      </c>
    </row>
    <row r="4977" spans="14:18" ht="15.75" thickBot="1" x14ac:dyDescent="0.3">
      <c r="N4977" s="25" t="s">
        <v>54</v>
      </c>
      <c r="O4977" s="14" t="s">
        <v>5820</v>
      </c>
      <c r="P4977" s="15" t="s">
        <v>5927</v>
      </c>
      <c r="Q4977" s="2">
        <v>6</v>
      </c>
      <c r="R4977" s="2">
        <v>6236</v>
      </c>
    </row>
    <row r="4978" spans="14:18" ht="15.75" thickBot="1" x14ac:dyDescent="0.3">
      <c r="N4978" s="25" t="s">
        <v>54</v>
      </c>
      <c r="O4978" s="14" t="s">
        <v>5820</v>
      </c>
      <c r="P4978" s="15" t="s">
        <v>5928</v>
      </c>
      <c r="Q4978" s="2">
        <v>4</v>
      </c>
      <c r="R4978" s="2">
        <v>5294</v>
      </c>
    </row>
    <row r="4979" spans="14:18" ht="15.75" thickBot="1" x14ac:dyDescent="0.3">
      <c r="N4979" s="25" t="s">
        <v>54</v>
      </c>
      <c r="O4979" s="14" t="s">
        <v>5820</v>
      </c>
      <c r="P4979" s="15" t="s">
        <v>5929</v>
      </c>
      <c r="Q4979" s="2">
        <v>2</v>
      </c>
      <c r="R4979" s="2">
        <v>6045</v>
      </c>
    </row>
    <row r="4980" spans="14:18" ht="15.75" thickBot="1" x14ac:dyDescent="0.3">
      <c r="N4980" s="25" t="s">
        <v>54</v>
      </c>
      <c r="O4980" s="14" t="s">
        <v>5820</v>
      </c>
      <c r="P4980" s="15" t="s">
        <v>5930</v>
      </c>
      <c r="Q4980" s="2">
        <v>2</v>
      </c>
      <c r="R4980" s="2">
        <v>6551</v>
      </c>
    </row>
    <row r="4981" spans="14:18" ht="15.75" thickBot="1" x14ac:dyDescent="0.3">
      <c r="N4981" s="25" t="s">
        <v>54</v>
      </c>
      <c r="O4981" s="14" t="s">
        <v>5820</v>
      </c>
      <c r="P4981" s="15" t="s">
        <v>5931</v>
      </c>
      <c r="Q4981" s="2">
        <v>1</v>
      </c>
      <c r="R4981" s="2">
        <v>6840</v>
      </c>
    </row>
    <row r="4982" spans="14:18" ht="15.75" thickBot="1" x14ac:dyDescent="0.3">
      <c r="N4982" s="25" t="s">
        <v>54</v>
      </c>
      <c r="O4982" s="14" t="s">
        <v>1022</v>
      </c>
      <c r="P4982" s="15" t="s">
        <v>5932</v>
      </c>
      <c r="Q4982" s="2">
        <v>3</v>
      </c>
      <c r="R4982" s="2">
        <v>4189</v>
      </c>
    </row>
    <row r="4983" spans="14:18" ht="15.75" thickBot="1" x14ac:dyDescent="0.3">
      <c r="N4983" s="25" t="s">
        <v>54</v>
      </c>
      <c r="O4983" s="14" t="s">
        <v>1022</v>
      </c>
      <c r="P4983" s="15" t="s">
        <v>5933</v>
      </c>
      <c r="Q4983" s="2">
        <v>3</v>
      </c>
      <c r="R4983" s="2">
        <v>4594</v>
      </c>
    </row>
    <row r="4984" spans="14:18" ht="15.75" thickBot="1" x14ac:dyDescent="0.3">
      <c r="N4984" s="25" t="s">
        <v>54</v>
      </c>
      <c r="O4984" s="14" t="s">
        <v>1022</v>
      </c>
      <c r="P4984" s="15" t="s">
        <v>5934</v>
      </c>
      <c r="Q4984" s="2">
        <v>2</v>
      </c>
      <c r="R4984" s="2">
        <v>5091</v>
      </c>
    </row>
    <row r="4985" spans="14:18" ht="15.75" thickBot="1" x14ac:dyDescent="0.3">
      <c r="N4985" s="25" t="s">
        <v>54</v>
      </c>
      <c r="O4985" s="14" t="s">
        <v>1022</v>
      </c>
      <c r="P4985" s="15" t="s">
        <v>5935</v>
      </c>
      <c r="Q4985" s="2">
        <v>2</v>
      </c>
      <c r="R4985" s="2">
        <v>6730</v>
      </c>
    </row>
    <row r="4986" spans="14:18" ht="15.75" thickBot="1" x14ac:dyDescent="0.3">
      <c r="N4986" s="25" t="s">
        <v>54</v>
      </c>
      <c r="O4986" s="14" t="s">
        <v>1022</v>
      </c>
      <c r="P4986" s="15" t="s">
        <v>5936</v>
      </c>
      <c r="Q4986" s="2">
        <v>1</v>
      </c>
      <c r="R4986" s="2">
        <v>6732</v>
      </c>
    </row>
    <row r="4987" spans="14:18" ht="15.75" thickBot="1" x14ac:dyDescent="0.3">
      <c r="N4987" s="25" t="s">
        <v>54</v>
      </c>
      <c r="O4987" s="14" t="s">
        <v>1022</v>
      </c>
      <c r="P4987" s="15" t="s">
        <v>5937</v>
      </c>
      <c r="Q4987" s="2">
        <v>5</v>
      </c>
      <c r="R4987" s="2">
        <v>6731</v>
      </c>
    </row>
    <row r="4988" spans="14:18" ht="15.75" thickBot="1" x14ac:dyDescent="0.3">
      <c r="N4988" s="25" t="s">
        <v>54</v>
      </c>
      <c r="O4988" s="14" t="s">
        <v>1022</v>
      </c>
      <c r="P4988" s="15" t="s">
        <v>5938</v>
      </c>
      <c r="Q4988" s="2">
        <v>2</v>
      </c>
      <c r="R4988" s="2">
        <v>5101</v>
      </c>
    </row>
    <row r="4989" spans="14:18" ht="15.75" thickBot="1" x14ac:dyDescent="0.3">
      <c r="N4989" s="25" t="s">
        <v>54</v>
      </c>
      <c r="O4989" s="14" t="s">
        <v>1022</v>
      </c>
      <c r="P4989" s="15" t="s">
        <v>5939</v>
      </c>
      <c r="Q4989" s="2">
        <v>3</v>
      </c>
      <c r="R4989" s="2">
        <v>6253</v>
      </c>
    </row>
    <row r="4990" spans="14:18" ht="15.75" thickBot="1" x14ac:dyDescent="0.3">
      <c r="N4990" s="25" t="s">
        <v>54</v>
      </c>
      <c r="O4990" s="14" t="s">
        <v>1022</v>
      </c>
      <c r="P4990" s="15" t="s">
        <v>5940</v>
      </c>
      <c r="Q4990" s="2">
        <v>3</v>
      </c>
      <c r="R4990" s="2">
        <v>6253</v>
      </c>
    </row>
    <row r="4991" spans="14:18" ht="15.75" thickBot="1" x14ac:dyDescent="0.3">
      <c r="N4991" s="25" t="s">
        <v>54</v>
      </c>
      <c r="O4991" s="14" t="s">
        <v>1022</v>
      </c>
      <c r="P4991" s="15" t="s">
        <v>5941</v>
      </c>
      <c r="Q4991" s="2">
        <v>2</v>
      </c>
      <c r="R4991" s="2">
        <v>6253</v>
      </c>
    </row>
    <row r="4992" spans="14:18" ht="15.75" thickBot="1" x14ac:dyDescent="0.3">
      <c r="N4992" s="25" t="s">
        <v>54</v>
      </c>
      <c r="O4992" s="14" t="s">
        <v>1022</v>
      </c>
      <c r="P4992" s="15" t="s">
        <v>5942</v>
      </c>
      <c r="Q4992" s="2">
        <v>1</v>
      </c>
      <c r="R4992" s="2">
        <v>6253</v>
      </c>
    </row>
    <row r="4993" spans="14:18" ht="15.75" thickBot="1" x14ac:dyDescent="0.3">
      <c r="N4993" s="25" t="s">
        <v>54</v>
      </c>
      <c r="O4993" s="14" t="s">
        <v>1022</v>
      </c>
      <c r="P4993" s="15" t="s">
        <v>5943</v>
      </c>
      <c r="Q4993" s="2">
        <v>1</v>
      </c>
      <c r="R4993" s="2">
        <v>4075</v>
      </c>
    </row>
    <row r="4994" spans="14:18" ht="15.75" thickBot="1" x14ac:dyDescent="0.3">
      <c r="N4994" s="25" t="s">
        <v>54</v>
      </c>
      <c r="O4994" s="14" t="s">
        <v>1022</v>
      </c>
      <c r="P4994" s="15" t="s">
        <v>5944</v>
      </c>
      <c r="Q4994" s="2">
        <v>1</v>
      </c>
      <c r="R4994" s="2">
        <v>5503</v>
      </c>
    </row>
    <row r="4995" spans="14:18" ht="15.75" thickBot="1" x14ac:dyDescent="0.3">
      <c r="N4995" s="25" t="s">
        <v>54</v>
      </c>
      <c r="O4995" s="14" t="s">
        <v>1022</v>
      </c>
      <c r="P4995" s="15" t="s">
        <v>5945</v>
      </c>
      <c r="Q4995" s="2">
        <v>2</v>
      </c>
      <c r="R4995" s="2">
        <v>4069</v>
      </c>
    </row>
    <row r="4996" spans="14:18" ht="15.75" thickBot="1" x14ac:dyDescent="0.3">
      <c r="N4996" s="25" t="s">
        <v>54</v>
      </c>
      <c r="O4996" s="14" t="s">
        <v>1022</v>
      </c>
      <c r="P4996" s="15" t="s">
        <v>5946</v>
      </c>
      <c r="Q4996" s="2">
        <v>2</v>
      </c>
      <c r="R4996" s="2">
        <v>6456</v>
      </c>
    </row>
    <row r="4997" spans="14:18" ht="15.75" thickBot="1" x14ac:dyDescent="0.3">
      <c r="N4997" s="25" t="s">
        <v>54</v>
      </c>
      <c r="O4997" s="14" t="s">
        <v>1022</v>
      </c>
      <c r="P4997" s="15" t="s">
        <v>5947</v>
      </c>
      <c r="Q4997" s="2">
        <v>2</v>
      </c>
      <c r="R4997" s="2">
        <v>6242</v>
      </c>
    </row>
    <row r="4998" spans="14:18" ht="15.75" thickBot="1" x14ac:dyDescent="0.3">
      <c r="N4998" s="25" t="s">
        <v>54</v>
      </c>
      <c r="O4998" s="14" t="s">
        <v>1022</v>
      </c>
      <c r="P4998" s="15" t="s">
        <v>5948</v>
      </c>
      <c r="Q4998" s="2">
        <v>2</v>
      </c>
      <c r="R4998" s="2">
        <v>4586</v>
      </c>
    </row>
    <row r="4999" spans="14:18" ht="15.75" thickBot="1" x14ac:dyDescent="0.3">
      <c r="N4999" s="25" t="s">
        <v>54</v>
      </c>
      <c r="O4999" s="14" t="s">
        <v>1022</v>
      </c>
      <c r="P4999" s="15" t="s">
        <v>5949</v>
      </c>
      <c r="Q4999" s="2">
        <v>6</v>
      </c>
      <c r="R4999" s="2">
        <v>1964</v>
      </c>
    </row>
    <row r="5000" spans="14:18" ht="15.75" thickBot="1" x14ac:dyDescent="0.3">
      <c r="N5000" s="25" t="s">
        <v>54</v>
      </c>
      <c r="O5000" s="14" t="s">
        <v>1022</v>
      </c>
      <c r="P5000" s="15" t="s">
        <v>5950</v>
      </c>
      <c r="Q5000" s="2">
        <v>8</v>
      </c>
      <c r="R5000" s="2">
        <v>1936</v>
      </c>
    </row>
    <row r="5001" spans="14:18" ht="15.75" thickBot="1" x14ac:dyDescent="0.3">
      <c r="N5001" s="25" t="s">
        <v>54</v>
      </c>
      <c r="O5001" s="14" t="s">
        <v>1022</v>
      </c>
      <c r="P5001" s="15" t="s">
        <v>5951</v>
      </c>
      <c r="Q5001" s="2">
        <v>4</v>
      </c>
      <c r="R5001" s="2">
        <v>1937</v>
      </c>
    </row>
    <row r="5002" spans="14:18" ht="15.75" thickBot="1" x14ac:dyDescent="0.3">
      <c r="N5002" s="25" t="s">
        <v>54</v>
      </c>
      <c r="O5002" s="14" t="s">
        <v>1022</v>
      </c>
      <c r="P5002" s="15" t="s">
        <v>5952</v>
      </c>
      <c r="Q5002" s="2">
        <v>3</v>
      </c>
      <c r="R5002" s="2">
        <v>1995</v>
      </c>
    </row>
    <row r="5003" spans="14:18" ht="15.75" thickBot="1" x14ac:dyDescent="0.3">
      <c r="N5003" s="25" t="s">
        <v>54</v>
      </c>
      <c r="O5003" s="14" t="s">
        <v>1022</v>
      </c>
      <c r="P5003" s="15" t="s">
        <v>5953</v>
      </c>
      <c r="Q5003" s="2">
        <v>1</v>
      </c>
      <c r="R5003" s="2">
        <v>1941</v>
      </c>
    </row>
    <row r="5004" spans="14:18" ht="15.75" thickBot="1" x14ac:dyDescent="0.3">
      <c r="N5004" s="25" t="s">
        <v>54</v>
      </c>
      <c r="O5004" s="14" t="s">
        <v>1022</v>
      </c>
      <c r="P5004" s="15" t="s">
        <v>5954</v>
      </c>
      <c r="Q5004" s="2">
        <v>8</v>
      </c>
      <c r="R5004" s="2">
        <v>1942</v>
      </c>
    </row>
    <row r="5005" spans="14:18" ht="15.75" thickBot="1" x14ac:dyDescent="0.3">
      <c r="N5005" s="25" t="s">
        <v>54</v>
      </c>
      <c r="O5005" s="14" t="s">
        <v>1022</v>
      </c>
      <c r="P5005" s="15" t="s">
        <v>5955</v>
      </c>
      <c r="Q5005" s="2">
        <v>5</v>
      </c>
      <c r="R5005" s="2">
        <v>2055</v>
      </c>
    </row>
    <row r="5006" spans="14:18" ht="15.75" thickBot="1" x14ac:dyDescent="0.3">
      <c r="N5006" s="25" t="s">
        <v>54</v>
      </c>
      <c r="O5006" s="14" t="s">
        <v>1022</v>
      </c>
      <c r="P5006" s="15" t="s">
        <v>5956</v>
      </c>
      <c r="Q5006" s="2">
        <v>6</v>
      </c>
      <c r="R5006" s="2">
        <v>1963</v>
      </c>
    </row>
    <row r="5007" spans="14:18" ht="15.75" thickBot="1" x14ac:dyDescent="0.3">
      <c r="N5007" s="25" t="s">
        <v>54</v>
      </c>
      <c r="O5007" s="14" t="s">
        <v>1022</v>
      </c>
      <c r="P5007" s="15" t="s">
        <v>5957</v>
      </c>
      <c r="Q5007" s="2">
        <v>6</v>
      </c>
      <c r="R5007" s="2">
        <v>1978</v>
      </c>
    </row>
    <row r="5008" spans="14:18" ht="15.75" thickBot="1" x14ac:dyDescent="0.3">
      <c r="N5008" s="25" t="s">
        <v>54</v>
      </c>
      <c r="O5008" s="14" t="s">
        <v>1022</v>
      </c>
      <c r="P5008" s="15" t="s">
        <v>5958</v>
      </c>
      <c r="Q5008" s="2">
        <v>3</v>
      </c>
      <c r="R5008" s="2">
        <v>2029</v>
      </c>
    </row>
    <row r="5009" spans="14:18" ht="15.75" thickBot="1" x14ac:dyDescent="0.3">
      <c r="N5009" s="25" t="s">
        <v>54</v>
      </c>
      <c r="O5009" s="14" t="s">
        <v>1022</v>
      </c>
      <c r="P5009" s="15" t="s">
        <v>5959</v>
      </c>
      <c r="Q5009" s="2">
        <v>7</v>
      </c>
      <c r="R5009" s="2">
        <v>1945</v>
      </c>
    </row>
    <row r="5010" spans="14:18" ht="15.75" thickBot="1" x14ac:dyDescent="0.3">
      <c r="N5010" s="25" t="s">
        <v>54</v>
      </c>
      <c r="O5010" s="14" t="s">
        <v>1022</v>
      </c>
      <c r="P5010" s="15" t="s">
        <v>5960</v>
      </c>
      <c r="Q5010" s="2">
        <v>9</v>
      </c>
      <c r="R5010" s="2">
        <v>6543</v>
      </c>
    </row>
    <row r="5011" spans="14:18" ht="15.75" thickBot="1" x14ac:dyDescent="0.3">
      <c r="N5011" s="25" t="s">
        <v>54</v>
      </c>
      <c r="O5011" s="14" t="s">
        <v>1022</v>
      </c>
      <c r="P5011" s="15" t="s">
        <v>5961</v>
      </c>
      <c r="Q5011" s="2">
        <v>4</v>
      </c>
      <c r="R5011" s="2">
        <v>1968</v>
      </c>
    </row>
    <row r="5012" spans="14:18" ht="15.75" thickBot="1" x14ac:dyDescent="0.3">
      <c r="N5012" s="25" t="s">
        <v>54</v>
      </c>
      <c r="O5012" s="14" t="s">
        <v>1022</v>
      </c>
      <c r="P5012" s="15" t="s">
        <v>5962</v>
      </c>
      <c r="Q5012" s="2">
        <v>6</v>
      </c>
      <c r="R5012" s="2">
        <v>5697</v>
      </c>
    </row>
    <row r="5013" spans="14:18" ht="15.75" thickBot="1" x14ac:dyDescent="0.3">
      <c r="N5013" s="25" t="s">
        <v>54</v>
      </c>
      <c r="O5013" s="14" t="s">
        <v>1022</v>
      </c>
      <c r="P5013" s="15" t="s">
        <v>5963</v>
      </c>
      <c r="Q5013" s="2">
        <v>4</v>
      </c>
      <c r="R5013" s="2">
        <v>1939</v>
      </c>
    </row>
    <row r="5014" spans="14:18" ht="15.75" thickBot="1" x14ac:dyDescent="0.3">
      <c r="N5014" s="25" t="s">
        <v>54</v>
      </c>
      <c r="O5014" s="14" t="s">
        <v>1022</v>
      </c>
      <c r="P5014" s="15" t="s">
        <v>5964</v>
      </c>
      <c r="Q5014" s="2">
        <v>3</v>
      </c>
      <c r="R5014" s="2">
        <v>1949</v>
      </c>
    </row>
    <row r="5015" spans="14:18" ht="15.75" thickBot="1" x14ac:dyDescent="0.3">
      <c r="N5015" s="25" t="s">
        <v>54</v>
      </c>
      <c r="O5015" s="14" t="s">
        <v>1022</v>
      </c>
      <c r="P5015" s="15" t="s">
        <v>5965</v>
      </c>
      <c r="Q5015" s="2">
        <v>8</v>
      </c>
      <c r="R5015" s="2">
        <v>1943</v>
      </c>
    </row>
    <row r="5016" spans="14:18" ht="15.75" thickBot="1" x14ac:dyDescent="0.3">
      <c r="N5016" s="25" t="s">
        <v>54</v>
      </c>
      <c r="O5016" s="14" t="s">
        <v>1022</v>
      </c>
      <c r="P5016" s="15" t="s">
        <v>5966</v>
      </c>
      <c r="Q5016" s="2">
        <v>1</v>
      </c>
      <c r="R5016" s="2">
        <v>1981</v>
      </c>
    </row>
    <row r="5017" spans="14:18" ht="15.75" thickBot="1" x14ac:dyDescent="0.3">
      <c r="N5017" s="25" t="s">
        <v>54</v>
      </c>
      <c r="O5017" s="14" t="s">
        <v>1022</v>
      </c>
      <c r="P5017" s="15" t="s">
        <v>5967</v>
      </c>
      <c r="Q5017" s="2">
        <v>8</v>
      </c>
      <c r="R5017" s="2">
        <v>1948</v>
      </c>
    </row>
    <row r="5018" spans="14:18" ht="15.75" thickBot="1" x14ac:dyDescent="0.3">
      <c r="N5018" s="25" t="s">
        <v>54</v>
      </c>
      <c r="O5018" s="14" t="s">
        <v>1022</v>
      </c>
      <c r="P5018" s="15" t="s">
        <v>5968</v>
      </c>
      <c r="Q5018" s="2">
        <v>1</v>
      </c>
      <c r="R5018" s="2">
        <v>1998</v>
      </c>
    </row>
    <row r="5019" spans="14:18" ht="15.75" thickBot="1" x14ac:dyDescent="0.3">
      <c r="N5019" s="25" t="s">
        <v>54</v>
      </c>
      <c r="O5019" s="14" t="s">
        <v>1022</v>
      </c>
      <c r="P5019" s="15" t="s">
        <v>5969</v>
      </c>
      <c r="Q5019" s="2">
        <v>7</v>
      </c>
      <c r="R5019" s="2">
        <v>5652</v>
      </c>
    </row>
    <row r="5020" spans="14:18" ht="15.75" thickBot="1" x14ac:dyDescent="0.3">
      <c r="N5020" s="25" t="s">
        <v>54</v>
      </c>
      <c r="O5020" s="14" t="s">
        <v>1022</v>
      </c>
      <c r="P5020" s="15" t="s">
        <v>5970</v>
      </c>
      <c r="Q5020" s="2">
        <v>3</v>
      </c>
      <c r="R5020" s="2">
        <v>1957</v>
      </c>
    </row>
    <row r="5021" spans="14:18" ht="15.75" thickBot="1" x14ac:dyDescent="0.3">
      <c r="N5021" s="25" t="s">
        <v>54</v>
      </c>
      <c r="O5021" s="14" t="s">
        <v>1022</v>
      </c>
      <c r="P5021" s="15" t="s">
        <v>5971</v>
      </c>
      <c r="Q5021" s="2">
        <v>5</v>
      </c>
      <c r="R5021" s="2">
        <v>1958</v>
      </c>
    </row>
    <row r="5022" spans="14:18" ht="15.75" thickBot="1" x14ac:dyDescent="0.3">
      <c r="N5022" s="25" t="s">
        <v>54</v>
      </c>
      <c r="O5022" s="14" t="s">
        <v>1022</v>
      </c>
      <c r="P5022" s="15" t="s">
        <v>5972</v>
      </c>
      <c r="Q5022" s="2">
        <v>8</v>
      </c>
      <c r="R5022" s="2">
        <v>1959</v>
      </c>
    </row>
    <row r="5023" spans="14:18" ht="15.75" thickBot="1" x14ac:dyDescent="0.3">
      <c r="N5023" s="25" t="s">
        <v>54</v>
      </c>
      <c r="O5023" s="14" t="s">
        <v>1022</v>
      </c>
      <c r="P5023" s="15" t="s">
        <v>5973</v>
      </c>
      <c r="Q5023" s="2">
        <v>6</v>
      </c>
      <c r="R5023" s="2">
        <v>6018</v>
      </c>
    </row>
    <row r="5024" spans="14:18" ht="15.75" thickBot="1" x14ac:dyDescent="0.3">
      <c r="N5024" s="25" t="s">
        <v>54</v>
      </c>
      <c r="O5024" s="14" t="s">
        <v>1022</v>
      </c>
      <c r="P5024" s="15" t="s">
        <v>5974</v>
      </c>
      <c r="Q5024" s="2">
        <v>8</v>
      </c>
      <c r="R5024" s="2">
        <v>1960</v>
      </c>
    </row>
    <row r="5025" spans="14:18" ht="15.75" thickBot="1" x14ac:dyDescent="0.3">
      <c r="N5025" s="25" t="s">
        <v>54</v>
      </c>
      <c r="O5025" s="14" t="s">
        <v>1022</v>
      </c>
      <c r="P5025" s="15" t="s">
        <v>5975</v>
      </c>
      <c r="Q5025" s="2">
        <v>6</v>
      </c>
      <c r="R5025" s="2">
        <v>5800</v>
      </c>
    </row>
    <row r="5026" spans="14:18" ht="15.75" thickBot="1" x14ac:dyDescent="0.3">
      <c r="N5026" s="25" t="s">
        <v>54</v>
      </c>
      <c r="O5026" s="14" t="s">
        <v>1022</v>
      </c>
      <c r="P5026" s="15" t="s">
        <v>5976</v>
      </c>
      <c r="Q5026" s="2">
        <v>4</v>
      </c>
      <c r="R5026" s="2">
        <v>1973</v>
      </c>
    </row>
    <row r="5027" spans="14:18" ht="15.75" thickBot="1" x14ac:dyDescent="0.3">
      <c r="N5027" s="25" t="s">
        <v>54</v>
      </c>
      <c r="O5027" s="14" t="s">
        <v>1022</v>
      </c>
      <c r="P5027" s="15" t="s">
        <v>5977</v>
      </c>
      <c r="Q5027" s="2">
        <v>6</v>
      </c>
      <c r="R5027" s="2">
        <v>5824</v>
      </c>
    </row>
    <row r="5028" spans="14:18" ht="15.75" thickBot="1" x14ac:dyDescent="0.3">
      <c r="N5028" s="25" t="s">
        <v>54</v>
      </c>
      <c r="O5028" s="14" t="s">
        <v>1022</v>
      </c>
      <c r="P5028" s="15" t="s">
        <v>5978</v>
      </c>
      <c r="Q5028" s="2">
        <v>1</v>
      </c>
      <c r="R5028" s="2">
        <v>2030</v>
      </c>
    </row>
    <row r="5029" spans="14:18" ht="15.75" thickBot="1" x14ac:dyDescent="0.3">
      <c r="N5029" s="25" t="s">
        <v>54</v>
      </c>
      <c r="O5029" s="14" t="s">
        <v>1022</v>
      </c>
      <c r="P5029" s="15" t="s">
        <v>5979</v>
      </c>
      <c r="Q5029" s="2">
        <v>8</v>
      </c>
      <c r="R5029" s="2">
        <v>1988</v>
      </c>
    </row>
    <row r="5030" spans="14:18" ht="15.75" thickBot="1" x14ac:dyDescent="0.3">
      <c r="N5030" s="25" t="s">
        <v>54</v>
      </c>
      <c r="O5030" s="14" t="s">
        <v>1022</v>
      </c>
      <c r="P5030" s="15" t="s">
        <v>5980</v>
      </c>
      <c r="Q5030" s="2">
        <v>6</v>
      </c>
      <c r="R5030" s="2">
        <v>6400</v>
      </c>
    </row>
    <row r="5031" spans="14:18" ht="15.75" thickBot="1" x14ac:dyDescent="0.3">
      <c r="N5031" s="25" t="s">
        <v>54</v>
      </c>
      <c r="O5031" s="14" t="s">
        <v>1022</v>
      </c>
      <c r="P5031" s="15" t="s">
        <v>5981</v>
      </c>
      <c r="Q5031" s="2">
        <v>8</v>
      </c>
      <c r="R5031" s="2">
        <v>1974</v>
      </c>
    </row>
    <row r="5032" spans="14:18" ht="15.75" thickBot="1" x14ac:dyDescent="0.3">
      <c r="N5032" s="25" t="s">
        <v>54</v>
      </c>
      <c r="O5032" s="14" t="s">
        <v>1022</v>
      </c>
      <c r="P5032" s="15" t="s">
        <v>5982</v>
      </c>
      <c r="Q5032" s="2">
        <v>6</v>
      </c>
      <c r="R5032" s="2">
        <v>5803</v>
      </c>
    </row>
    <row r="5033" spans="14:18" ht="15.75" thickBot="1" x14ac:dyDescent="0.3">
      <c r="N5033" s="25" t="s">
        <v>54</v>
      </c>
      <c r="O5033" s="14" t="s">
        <v>1022</v>
      </c>
      <c r="P5033" s="15" t="s">
        <v>5983</v>
      </c>
      <c r="Q5033" s="2">
        <v>1</v>
      </c>
      <c r="R5033" s="2">
        <v>2050</v>
      </c>
    </row>
    <row r="5034" spans="14:18" ht="15.75" thickBot="1" x14ac:dyDescent="0.3">
      <c r="N5034" s="25" t="s">
        <v>54</v>
      </c>
      <c r="O5034" s="14" t="s">
        <v>1022</v>
      </c>
      <c r="P5034" s="15" t="s">
        <v>5984</v>
      </c>
      <c r="Q5034" s="2">
        <v>3</v>
      </c>
      <c r="R5034" s="2">
        <v>2061</v>
      </c>
    </row>
    <row r="5035" spans="14:18" ht="15.75" thickBot="1" x14ac:dyDescent="0.3">
      <c r="N5035" s="25" t="s">
        <v>54</v>
      </c>
      <c r="O5035" s="14" t="s">
        <v>1022</v>
      </c>
      <c r="P5035" s="15" t="s">
        <v>5985</v>
      </c>
      <c r="Q5035" s="2">
        <v>4</v>
      </c>
      <c r="R5035" s="2">
        <v>1975</v>
      </c>
    </row>
    <row r="5036" spans="14:18" ht="15.75" thickBot="1" x14ac:dyDescent="0.3">
      <c r="N5036" s="25" t="s">
        <v>54</v>
      </c>
      <c r="O5036" s="14" t="s">
        <v>1022</v>
      </c>
      <c r="P5036" s="15" t="s">
        <v>5986</v>
      </c>
      <c r="Q5036" s="2">
        <v>8</v>
      </c>
      <c r="R5036" s="2">
        <v>2013</v>
      </c>
    </row>
    <row r="5037" spans="14:18" ht="15.75" thickBot="1" x14ac:dyDescent="0.3">
      <c r="N5037" s="25" t="s">
        <v>54</v>
      </c>
      <c r="O5037" s="14" t="s">
        <v>1022</v>
      </c>
      <c r="P5037" s="15" t="s">
        <v>5987</v>
      </c>
      <c r="Q5037" s="2">
        <v>1</v>
      </c>
      <c r="R5037" s="2">
        <v>5723</v>
      </c>
    </row>
    <row r="5038" spans="14:18" ht="15.75" thickBot="1" x14ac:dyDescent="0.3">
      <c r="N5038" s="25" t="s">
        <v>54</v>
      </c>
      <c r="O5038" s="14" t="s">
        <v>1022</v>
      </c>
      <c r="P5038" s="15" t="s">
        <v>5988</v>
      </c>
      <c r="Q5038" s="2">
        <v>1</v>
      </c>
      <c r="R5038" s="2">
        <v>1982</v>
      </c>
    </row>
    <row r="5039" spans="14:18" ht="15.75" thickBot="1" x14ac:dyDescent="0.3">
      <c r="N5039" s="25" t="s">
        <v>54</v>
      </c>
      <c r="O5039" s="14" t="s">
        <v>1022</v>
      </c>
      <c r="P5039" s="15" t="s">
        <v>5989</v>
      </c>
      <c r="Q5039" s="2">
        <v>3</v>
      </c>
      <c r="R5039" s="2">
        <v>1956</v>
      </c>
    </row>
    <row r="5040" spans="14:18" ht="15.75" thickBot="1" x14ac:dyDescent="0.3">
      <c r="N5040" s="25" t="s">
        <v>54</v>
      </c>
      <c r="O5040" s="14" t="s">
        <v>1022</v>
      </c>
      <c r="P5040" s="15" t="s">
        <v>5990</v>
      </c>
      <c r="Q5040" s="2">
        <v>3</v>
      </c>
      <c r="R5040" s="2">
        <v>1934</v>
      </c>
    </row>
    <row r="5041" spans="14:18" ht="15.75" thickBot="1" x14ac:dyDescent="0.3">
      <c r="N5041" s="25" t="s">
        <v>54</v>
      </c>
      <c r="O5041" s="14" t="s">
        <v>1022</v>
      </c>
      <c r="P5041" s="15" t="s">
        <v>5991</v>
      </c>
      <c r="Q5041" s="2">
        <v>2</v>
      </c>
      <c r="R5041" s="2">
        <v>1983</v>
      </c>
    </row>
    <row r="5042" spans="14:18" ht="15.75" thickBot="1" x14ac:dyDescent="0.3">
      <c r="N5042" s="25" t="s">
        <v>54</v>
      </c>
      <c r="O5042" s="14" t="s">
        <v>1022</v>
      </c>
      <c r="P5042" s="15" t="s">
        <v>5992</v>
      </c>
      <c r="Q5042" s="2">
        <v>8</v>
      </c>
      <c r="R5042" s="2">
        <v>1969</v>
      </c>
    </row>
    <row r="5043" spans="14:18" ht="15.75" thickBot="1" x14ac:dyDescent="0.3">
      <c r="N5043" s="25" t="s">
        <v>54</v>
      </c>
      <c r="O5043" s="14" t="s">
        <v>1022</v>
      </c>
      <c r="P5043" s="15" t="s">
        <v>5993</v>
      </c>
      <c r="Q5043" s="2">
        <v>5</v>
      </c>
      <c r="R5043" s="2">
        <v>1984</v>
      </c>
    </row>
    <row r="5044" spans="14:18" ht="15.75" thickBot="1" x14ac:dyDescent="0.3">
      <c r="N5044" s="25" t="s">
        <v>54</v>
      </c>
      <c r="O5044" s="14" t="s">
        <v>1022</v>
      </c>
      <c r="P5044" s="15" t="s">
        <v>5994</v>
      </c>
      <c r="Q5044" s="2">
        <v>1</v>
      </c>
      <c r="R5044" s="2">
        <v>1985</v>
      </c>
    </row>
    <row r="5045" spans="14:18" ht="15.75" thickBot="1" x14ac:dyDescent="0.3">
      <c r="N5045" s="25" t="s">
        <v>54</v>
      </c>
      <c r="O5045" s="14" t="s">
        <v>1022</v>
      </c>
      <c r="P5045" s="15" t="s">
        <v>5995</v>
      </c>
      <c r="Q5045" s="2">
        <v>4</v>
      </c>
      <c r="R5045" s="2">
        <v>1999</v>
      </c>
    </row>
    <row r="5046" spans="14:18" ht="15.75" thickBot="1" x14ac:dyDescent="0.3">
      <c r="N5046" s="25" t="s">
        <v>54</v>
      </c>
      <c r="O5046" s="14" t="s">
        <v>1022</v>
      </c>
      <c r="P5046" s="15" t="s">
        <v>5996</v>
      </c>
      <c r="Q5046" s="2">
        <v>3</v>
      </c>
      <c r="R5046" s="2">
        <v>1986</v>
      </c>
    </row>
    <row r="5047" spans="14:18" ht="15.75" thickBot="1" x14ac:dyDescent="0.3">
      <c r="N5047" s="25" t="s">
        <v>54</v>
      </c>
      <c r="O5047" s="14" t="s">
        <v>1022</v>
      </c>
      <c r="P5047" s="15" t="s">
        <v>5997</v>
      </c>
      <c r="Q5047" s="2">
        <v>4</v>
      </c>
      <c r="R5047" s="2">
        <v>2049</v>
      </c>
    </row>
    <row r="5048" spans="14:18" ht="15.75" thickBot="1" x14ac:dyDescent="0.3">
      <c r="N5048" s="25" t="s">
        <v>54</v>
      </c>
      <c r="O5048" s="14" t="s">
        <v>1022</v>
      </c>
      <c r="P5048" s="15" t="s">
        <v>5998</v>
      </c>
      <c r="Q5048" s="2">
        <v>4</v>
      </c>
      <c r="R5048" s="2">
        <v>2054</v>
      </c>
    </row>
    <row r="5049" spans="14:18" ht="15.75" thickBot="1" x14ac:dyDescent="0.3">
      <c r="N5049" s="25" t="s">
        <v>54</v>
      </c>
      <c r="O5049" s="14" t="s">
        <v>1022</v>
      </c>
      <c r="P5049" s="15" t="s">
        <v>5999</v>
      </c>
      <c r="Q5049" s="2">
        <v>3</v>
      </c>
      <c r="R5049" s="2">
        <v>1989</v>
      </c>
    </row>
    <row r="5050" spans="14:18" ht="15.75" thickBot="1" x14ac:dyDescent="0.3">
      <c r="N5050" s="25" t="s">
        <v>54</v>
      </c>
      <c r="O5050" s="14" t="s">
        <v>1022</v>
      </c>
      <c r="P5050" s="15" t="s">
        <v>6000</v>
      </c>
      <c r="Q5050" s="2">
        <v>3</v>
      </c>
      <c r="R5050" s="2">
        <v>1987</v>
      </c>
    </row>
    <row r="5051" spans="14:18" ht="15.75" thickBot="1" x14ac:dyDescent="0.3">
      <c r="N5051" s="25" t="s">
        <v>54</v>
      </c>
      <c r="O5051" s="14" t="s">
        <v>1022</v>
      </c>
      <c r="P5051" s="15" t="s">
        <v>6001</v>
      </c>
      <c r="Q5051" s="2">
        <v>4</v>
      </c>
      <c r="R5051" s="2">
        <v>1961</v>
      </c>
    </row>
    <row r="5052" spans="14:18" ht="15.75" thickBot="1" x14ac:dyDescent="0.3">
      <c r="N5052" s="25" t="s">
        <v>54</v>
      </c>
      <c r="O5052" s="14" t="s">
        <v>1022</v>
      </c>
      <c r="P5052" s="15" t="s">
        <v>6002</v>
      </c>
      <c r="Q5052" s="2">
        <v>5</v>
      </c>
      <c r="R5052" s="2">
        <v>1990</v>
      </c>
    </row>
    <row r="5053" spans="14:18" ht="15.75" thickBot="1" x14ac:dyDescent="0.3">
      <c r="N5053" s="25" t="s">
        <v>54</v>
      </c>
      <c r="O5053" s="14" t="s">
        <v>1022</v>
      </c>
      <c r="P5053" s="15" t="s">
        <v>6003</v>
      </c>
      <c r="Q5053" s="2">
        <v>7</v>
      </c>
      <c r="R5053" s="2">
        <v>5704</v>
      </c>
    </row>
    <row r="5054" spans="14:18" ht="15.75" thickBot="1" x14ac:dyDescent="0.3">
      <c r="N5054" s="25" t="s">
        <v>54</v>
      </c>
      <c r="O5054" s="14" t="s">
        <v>1022</v>
      </c>
      <c r="P5054" s="15" t="s">
        <v>6004</v>
      </c>
      <c r="Q5054" s="2">
        <v>4</v>
      </c>
      <c r="R5054" s="2">
        <v>1971</v>
      </c>
    </row>
    <row r="5055" spans="14:18" ht="15.75" thickBot="1" x14ac:dyDescent="0.3">
      <c r="N5055" s="25" t="s">
        <v>54</v>
      </c>
      <c r="O5055" s="14" t="s">
        <v>1022</v>
      </c>
      <c r="P5055" s="15" t="s">
        <v>6005</v>
      </c>
      <c r="Q5055" s="2">
        <v>8</v>
      </c>
      <c r="R5055" s="2">
        <v>2058</v>
      </c>
    </row>
    <row r="5056" spans="14:18" ht="15.75" thickBot="1" x14ac:dyDescent="0.3">
      <c r="N5056" s="25" t="s">
        <v>54</v>
      </c>
      <c r="O5056" s="14" t="s">
        <v>1022</v>
      </c>
      <c r="P5056" s="15" t="s">
        <v>6006</v>
      </c>
      <c r="Q5056" s="2">
        <v>3</v>
      </c>
      <c r="R5056" s="2">
        <v>2037</v>
      </c>
    </row>
    <row r="5057" spans="14:18" ht="15.75" thickBot="1" x14ac:dyDescent="0.3">
      <c r="N5057" s="25" t="s">
        <v>54</v>
      </c>
      <c r="O5057" s="14" t="s">
        <v>1022</v>
      </c>
      <c r="P5057" s="15" t="s">
        <v>6007</v>
      </c>
      <c r="Q5057" s="2">
        <v>3</v>
      </c>
      <c r="R5057" s="2">
        <v>1994</v>
      </c>
    </row>
    <row r="5058" spans="14:18" ht="15.75" thickBot="1" x14ac:dyDescent="0.3">
      <c r="N5058" s="25" t="s">
        <v>54</v>
      </c>
      <c r="O5058" s="14" t="s">
        <v>1022</v>
      </c>
      <c r="P5058" s="15" t="s">
        <v>6008</v>
      </c>
      <c r="Q5058" s="2">
        <v>6</v>
      </c>
      <c r="R5058" s="2">
        <v>1976</v>
      </c>
    </row>
    <row r="5059" spans="14:18" ht="15.75" thickBot="1" x14ac:dyDescent="0.3">
      <c r="N5059" s="25" t="s">
        <v>54</v>
      </c>
      <c r="O5059" s="14" t="s">
        <v>1022</v>
      </c>
      <c r="P5059" s="15" t="s">
        <v>6009</v>
      </c>
      <c r="Q5059" s="2">
        <v>9</v>
      </c>
      <c r="R5059" s="2">
        <v>5812</v>
      </c>
    </row>
    <row r="5060" spans="14:18" ht="15.75" thickBot="1" x14ac:dyDescent="0.3">
      <c r="N5060" s="25" t="s">
        <v>54</v>
      </c>
      <c r="O5060" s="14" t="s">
        <v>1022</v>
      </c>
      <c r="P5060" s="15" t="s">
        <v>6010</v>
      </c>
      <c r="Q5060" s="2">
        <v>7</v>
      </c>
      <c r="R5060" s="2">
        <v>5703</v>
      </c>
    </row>
    <row r="5061" spans="14:18" ht="15.75" thickBot="1" x14ac:dyDescent="0.3">
      <c r="N5061" s="25" t="s">
        <v>54</v>
      </c>
      <c r="O5061" s="14" t="s">
        <v>1022</v>
      </c>
      <c r="P5061" s="15" t="s">
        <v>6011</v>
      </c>
      <c r="Q5061" s="2">
        <v>9</v>
      </c>
      <c r="R5061" s="2">
        <v>1944</v>
      </c>
    </row>
    <row r="5062" spans="14:18" ht="15.75" thickBot="1" x14ac:dyDescent="0.3">
      <c r="N5062" s="25" t="s">
        <v>54</v>
      </c>
      <c r="O5062" s="14" t="s">
        <v>1022</v>
      </c>
      <c r="P5062" s="15" t="s">
        <v>6012</v>
      </c>
      <c r="Q5062" s="2">
        <v>9</v>
      </c>
      <c r="R5062" s="2">
        <v>5877</v>
      </c>
    </row>
    <row r="5063" spans="14:18" ht="15.75" thickBot="1" x14ac:dyDescent="0.3">
      <c r="N5063" s="25" t="s">
        <v>54</v>
      </c>
      <c r="O5063" s="14" t="s">
        <v>1022</v>
      </c>
      <c r="P5063" s="15" t="s">
        <v>6013</v>
      </c>
      <c r="Q5063" s="2">
        <v>7</v>
      </c>
      <c r="R5063" s="2">
        <v>5861</v>
      </c>
    </row>
    <row r="5064" spans="14:18" ht="15.75" thickBot="1" x14ac:dyDescent="0.3">
      <c r="N5064" s="25" t="s">
        <v>54</v>
      </c>
      <c r="O5064" s="14" t="s">
        <v>1022</v>
      </c>
      <c r="P5064" s="15" t="s">
        <v>6014</v>
      </c>
      <c r="Q5064" s="2">
        <v>9</v>
      </c>
      <c r="R5064" s="2">
        <v>5705</v>
      </c>
    </row>
    <row r="5065" spans="14:18" ht="15.75" thickBot="1" x14ac:dyDescent="0.3">
      <c r="N5065" s="25" t="s">
        <v>54</v>
      </c>
      <c r="O5065" s="14" t="s">
        <v>1022</v>
      </c>
      <c r="P5065" s="15" t="s">
        <v>6015</v>
      </c>
      <c r="Q5065" s="2">
        <v>7</v>
      </c>
      <c r="R5065" s="2">
        <v>4972</v>
      </c>
    </row>
    <row r="5066" spans="14:18" ht="15.75" thickBot="1" x14ac:dyDescent="0.3">
      <c r="N5066" s="25" t="s">
        <v>54</v>
      </c>
      <c r="O5066" s="14" t="s">
        <v>1022</v>
      </c>
      <c r="P5066" s="15" t="s">
        <v>6016</v>
      </c>
      <c r="Q5066" s="2">
        <v>2</v>
      </c>
      <c r="R5066" s="2">
        <v>2019</v>
      </c>
    </row>
    <row r="5067" spans="14:18" ht="15.75" thickBot="1" x14ac:dyDescent="0.3">
      <c r="N5067" s="25" t="s">
        <v>54</v>
      </c>
      <c r="O5067" s="14" t="s">
        <v>1022</v>
      </c>
      <c r="P5067" s="15" t="s">
        <v>6017</v>
      </c>
      <c r="Q5067" s="2">
        <v>2</v>
      </c>
      <c r="R5067" s="2">
        <v>4604</v>
      </c>
    </row>
    <row r="5068" spans="14:18" ht="15.75" thickBot="1" x14ac:dyDescent="0.3">
      <c r="N5068" s="25" t="s">
        <v>54</v>
      </c>
      <c r="O5068" s="14" t="s">
        <v>1022</v>
      </c>
      <c r="P5068" s="15" t="s">
        <v>6018</v>
      </c>
      <c r="Q5068" s="2">
        <v>5</v>
      </c>
      <c r="R5068" s="2">
        <v>1997</v>
      </c>
    </row>
    <row r="5069" spans="14:18" ht="15.75" thickBot="1" x14ac:dyDescent="0.3">
      <c r="N5069" s="25" t="s">
        <v>54</v>
      </c>
      <c r="O5069" s="14" t="s">
        <v>1022</v>
      </c>
      <c r="P5069" s="15" t="s">
        <v>6019</v>
      </c>
      <c r="Q5069" s="2">
        <v>6</v>
      </c>
      <c r="R5069" s="2">
        <v>1993</v>
      </c>
    </row>
    <row r="5070" spans="14:18" ht="15.75" thickBot="1" x14ac:dyDescent="0.3">
      <c r="N5070" s="25" t="s">
        <v>54</v>
      </c>
      <c r="O5070" s="14" t="s">
        <v>1022</v>
      </c>
      <c r="P5070" s="15" t="s">
        <v>6020</v>
      </c>
      <c r="Q5070" s="2">
        <v>8</v>
      </c>
      <c r="R5070" s="2">
        <v>5831</v>
      </c>
    </row>
    <row r="5071" spans="14:18" ht="15.75" thickBot="1" x14ac:dyDescent="0.3">
      <c r="N5071" s="25" t="s">
        <v>54</v>
      </c>
      <c r="O5071" s="14" t="s">
        <v>1022</v>
      </c>
      <c r="P5071" s="15" t="s">
        <v>6021</v>
      </c>
      <c r="Q5071" s="2">
        <v>2</v>
      </c>
      <c r="R5071" s="2">
        <v>2021</v>
      </c>
    </row>
    <row r="5072" spans="14:18" ht="15.75" thickBot="1" x14ac:dyDescent="0.3">
      <c r="N5072" s="25" t="s">
        <v>54</v>
      </c>
      <c r="O5072" s="14" t="s">
        <v>1022</v>
      </c>
      <c r="P5072" s="15" t="s">
        <v>6022</v>
      </c>
      <c r="Q5072" s="2">
        <v>6</v>
      </c>
      <c r="R5072" s="2">
        <v>6402</v>
      </c>
    </row>
    <row r="5073" spans="14:18" ht="15.75" thickBot="1" x14ac:dyDescent="0.3">
      <c r="N5073" s="25" t="s">
        <v>54</v>
      </c>
      <c r="O5073" s="14" t="s">
        <v>1022</v>
      </c>
      <c r="P5073" s="15" t="s">
        <v>6023</v>
      </c>
      <c r="Q5073" s="2">
        <v>4</v>
      </c>
      <c r="R5073" s="2">
        <v>2036</v>
      </c>
    </row>
    <row r="5074" spans="14:18" ht="15.75" thickBot="1" x14ac:dyDescent="0.3">
      <c r="N5074" s="25" t="s">
        <v>54</v>
      </c>
      <c r="O5074" s="14" t="s">
        <v>1022</v>
      </c>
      <c r="P5074" s="15" t="s">
        <v>6024</v>
      </c>
      <c r="Q5074" s="2">
        <v>7</v>
      </c>
      <c r="R5074" s="2">
        <v>1952</v>
      </c>
    </row>
    <row r="5075" spans="14:18" ht="15.75" thickBot="1" x14ac:dyDescent="0.3">
      <c r="N5075" s="25" t="s">
        <v>54</v>
      </c>
      <c r="O5075" s="14" t="s">
        <v>1022</v>
      </c>
      <c r="P5075" s="15" t="s">
        <v>6025</v>
      </c>
      <c r="Q5075" s="2">
        <v>9</v>
      </c>
      <c r="R5075" s="2">
        <v>6141</v>
      </c>
    </row>
    <row r="5076" spans="14:18" ht="15.75" thickBot="1" x14ac:dyDescent="0.3">
      <c r="N5076" s="25" t="s">
        <v>54</v>
      </c>
      <c r="O5076" s="14" t="s">
        <v>1022</v>
      </c>
      <c r="P5076" s="15" t="s">
        <v>6026</v>
      </c>
      <c r="Q5076" s="2">
        <v>6</v>
      </c>
      <c r="R5076" s="2">
        <v>5308</v>
      </c>
    </row>
    <row r="5077" spans="14:18" ht="15.75" thickBot="1" x14ac:dyDescent="0.3">
      <c r="N5077" s="25" t="s">
        <v>54</v>
      </c>
      <c r="O5077" s="14" t="s">
        <v>1022</v>
      </c>
      <c r="P5077" s="15" t="s">
        <v>6027</v>
      </c>
      <c r="Q5077" s="2">
        <v>9</v>
      </c>
      <c r="R5077" s="2">
        <v>5802</v>
      </c>
    </row>
    <row r="5078" spans="14:18" ht="15.75" thickBot="1" x14ac:dyDescent="0.3">
      <c r="N5078" s="25" t="s">
        <v>54</v>
      </c>
      <c r="O5078" s="14" t="s">
        <v>1022</v>
      </c>
      <c r="P5078" s="15" t="s">
        <v>6028</v>
      </c>
      <c r="Q5078" s="2">
        <v>7</v>
      </c>
      <c r="R5078" s="2">
        <v>1992</v>
      </c>
    </row>
    <row r="5079" spans="14:18" ht="15.75" thickBot="1" x14ac:dyDescent="0.3">
      <c r="N5079" s="25" t="s">
        <v>54</v>
      </c>
      <c r="O5079" s="14" t="s">
        <v>1022</v>
      </c>
      <c r="P5079" s="15" t="s">
        <v>6029</v>
      </c>
      <c r="Q5079" s="2">
        <v>9</v>
      </c>
      <c r="R5079" s="2">
        <v>6154</v>
      </c>
    </row>
    <row r="5080" spans="14:18" ht="15.75" thickBot="1" x14ac:dyDescent="0.3">
      <c r="N5080" s="25" t="s">
        <v>54</v>
      </c>
      <c r="O5080" s="14" t="s">
        <v>1022</v>
      </c>
      <c r="P5080" s="15" t="s">
        <v>6030</v>
      </c>
      <c r="Q5080" s="2">
        <v>9</v>
      </c>
      <c r="R5080" s="2">
        <v>6403</v>
      </c>
    </row>
    <row r="5081" spans="14:18" ht="15.75" thickBot="1" x14ac:dyDescent="0.3">
      <c r="N5081" s="25" t="s">
        <v>54</v>
      </c>
      <c r="O5081" s="14" t="s">
        <v>1022</v>
      </c>
      <c r="P5081" s="15" t="s">
        <v>6031</v>
      </c>
      <c r="Q5081" s="2">
        <v>9</v>
      </c>
      <c r="R5081" s="2">
        <v>1980</v>
      </c>
    </row>
    <row r="5082" spans="14:18" ht="15.75" thickBot="1" x14ac:dyDescent="0.3">
      <c r="N5082" s="25" t="s">
        <v>54</v>
      </c>
      <c r="O5082" s="14" t="s">
        <v>1022</v>
      </c>
      <c r="P5082" s="15" t="s">
        <v>6032</v>
      </c>
      <c r="Q5082" s="2">
        <v>4</v>
      </c>
      <c r="R5082" s="2">
        <v>2000</v>
      </c>
    </row>
    <row r="5083" spans="14:18" ht="15.75" thickBot="1" x14ac:dyDescent="0.3">
      <c r="N5083" s="25" t="s">
        <v>54</v>
      </c>
      <c r="O5083" s="14" t="s">
        <v>1022</v>
      </c>
      <c r="P5083" s="15" t="s">
        <v>6033</v>
      </c>
      <c r="Q5083" s="2">
        <v>1</v>
      </c>
      <c r="R5083" s="2">
        <v>1950</v>
      </c>
    </row>
    <row r="5084" spans="14:18" ht="15.75" thickBot="1" x14ac:dyDescent="0.3">
      <c r="N5084" s="25" t="s">
        <v>54</v>
      </c>
      <c r="O5084" s="14" t="s">
        <v>1022</v>
      </c>
      <c r="P5084" s="15" t="s">
        <v>6034</v>
      </c>
      <c r="Q5084" s="2">
        <v>3</v>
      </c>
      <c r="R5084" s="2">
        <v>1954</v>
      </c>
    </row>
    <row r="5085" spans="14:18" ht="15.75" thickBot="1" x14ac:dyDescent="0.3">
      <c r="N5085" s="25" t="s">
        <v>54</v>
      </c>
      <c r="O5085" s="14" t="s">
        <v>1022</v>
      </c>
      <c r="P5085" s="15" t="s">
        <v>6035</v>
      </c>
      <c r="Q5085" s="2">
        <v>8</v>
      </c>
      <c r="R5085" s="2">
        <v>2042</v>
      </c>
    </row>
    <row r="5086" spans="14:18" ht="15.75" thickBot="1" x14ac:dyDescent="0.3">
      <c r="N5086" s="25" t="s">
        <v>54</v>
      </c>
      <c r="O5086" s="14" t="s">
        <v>1022</v>
      </c>
      <c r="P5086" s="15" t="s">
        <v>6036</v>
      </c>
      <c r="Q5086" s="2">
        <v>1</v>
      </c>
      <c r="R5086" s="2">
        <v>2001</v>
      </c>
    </row>
    <row r="5087" spans="14:18" ht="15.75" thickBot="1" x14ac:dyDescent="0.3">
      <c r="N5087" s="25" t="s">
        <v>54</v>
      </c>
      <c r="O5087" s="14" t="s">
        <v>1022</v>
      </c>
      <c r="P5087" s="15" t="s">
        <v>6037</v>
      </c>
      <c r="Q5087" s="2">
        <v>3</v>
      </c>
      <c r="R5087" s="2">
        <v>2002</v>
      </c>
    </row>
    <row r="5088" spans="14:18" ht="15.75" thickBot="1" x14ac:dyDescent="0.3">
      <c r="N5088" s="25" t="s">
        <v>54</v>
      </c>
      <c r="O5088" s="14" t="s">
        <v>1022</v>
      </c>
      <c r="P5088" s="15" t="s">
        <v>6038</v>
      </c>
      <c r="Q5088" s="2">
        <v>2</v>
      </c>
      <c r="R5088" s="2">
        <v>2003</v>
      </c>
    </row>
    <row r="5089" spans="14:18" ht="15.75" thickBot="1" x14ac:dyDescent="0.3">
      <c r="N5089" s="25" t="s">
        <v>54</v>
      </c>
      <c r="O5089" s="14" t="s">
        <v>1022</v>
      </c>
      <c r="P5089" s="15" t="s">
        <v>6039</v>
      </c>
      <c r="Q5089" s="2">
        <v>8</v>
      </c>
      <c r="R5089" s="2">
        <v>1970</v>
      </c>
    </row>
    <row r="5090" spans="14:18" ht="15.75" thickBot="1" x14ac:dyDescent="0.3">
      <c r="N5090" s="25" t="s">
        <v>54</v>
      </c>
      <c r="O5090" s="14" t="s">
        <v>1022</v>
      </c>
      <c r="P5090" s="15" t="s">
        <v>6040</v>
      </c>
      <c r="Q5090" s="2">
        <v>4</v>
      </c>
      <c r="R5090" s="2">
        <v>2004</v>
      </c>
    </row>
    <row r="5091" spans="14:18" ht="15.75" thickBot="1" x14ac:dyDescent="0.3">
      <c r="N5091" s="25" t="s">
        <v>54</v>
      </c>
      <c r="O5091" s="14" t="s">
        <v>1022</v>
      </c>
      <c r="P5091" s="15" t="s">
        <v>6041</v>
      </c>
      <c r="Q5091" s="2">
        <v>4</v>
      </c>
      <c r="R5091" s="2">
        <v>2005</v>
      </c>
    </row>
    <row r="5092" spans="14:18" ht="15.75" thickBot="1" x14ac:dyDescent="0.3">
      <c r="N5092" s="25" t="s">
        <v>54</v>
      </c>
      <c r="O5092" s="14" t="s">
        <v>1022</v>
      </c>
      <c r="P5092" s="15" t="s">
        <v>6042</v>
      </c>
      <c r="Q5092" s="2">
        <v>2</v>
      </c>
      <c r="R5092" s="2">
        <v>5053</v>
      </c>
    </row>
    <row r="5093" spans="14:18" ht="15.75" thickBot="1" x14ac:dyDescent="0.3">
      <c r="N5093" s="25" t="s">
        <v>54</v>
      </c>
      <c r="O5093" s="14" t="s">
        <v>1022</v>
      </c>
      <c r="P5093" s="15" t="s">
        <v>6043</v>
      </c>
      <c r="Q5093" s="2">
        <v>2</v>
      </c>
      <c r="R5093" s="2">
        <v>6042</v>
      </c>
    </row>
    <row r="5094" spans="14:18" ht="15.75" thickBot="1" x14ac:dyDescent="0.3">
      <c r="N5094" s="25" t="s">
        <v>54</v>
      </c>
      <c r="O5094" s="14" t="s">
        <v>1022</v>
      </c>
      <c r="P5094" s="15" t="s">
        <v>6044</v>
      </c>
      <c r="Q5094" s="2">
        <v>2</v>
      </c>
      <c r="R5094" s="2">
        <v>2009</v>
      </c>
    </row>
    <row r="5095" spans="14:18" ht="15.75" thickBot="1" x14ac:dyDescent="0.3">
      <c r="N5095" s="25" t="s">
        <v>54</v>
      </c>
      <c r="O5095" s="14" t="s">
        <v>1022</v>
      </c>
      <c r="P5095" s="15" t="s">
        <v>6045</v>
      </c>
      <c r="Q5095" s="2">
        <v>5</v>
      </c>
      <c r="R5095" s="2">
        <v>2010</v>
      </c>
    </row>
    <row r="5096" spans="14:18" ht="15.75" thickBot="1" x14ac:dyDescent="0.3">
      <c r="N5096" s="25" t="s">
        <v>54</v>
      </c>
      <c r="O5096" s="14" t="s">
        <v>1022</v>
      </c>
      <c r="P5096" s="15" t="s">
        <v>6046</v>
      </c>
      <c r="Q5096" s="2">
        <v>5</v>
      </c>
      <c r="R5096" s="2">
        <v>2011</v>
      </c>
    </row>
    <row r="5097" spans="14:18" ht="15.75" thickBot="1" x14ac:dyDescent="0.3">
      <c r="N5097" s="25" t="s">
        <v>54</v>
      </c>
      <c r="O5097" s="14" t="s">
        <v>1022</v>
      </c>
      <c r="P5097" s="15" t="s">
        <v>6047</v>
      </c>
      <c r="Q5097" s="2">
        <v>3</v>
      </c>
      <c r="R5097" s="2">
        <v>2028</v>
      </c>
    </row>
    <row r="5098" spans="14:18" ht="15.75" thickBot="1" x14ac:dyDescent="0.3">
      <c r="N5098" s="25" t="s">
        <v>54</v>
      </c>
      <c r="O5098" s="14" t="s">
        <v>1022</v>
      </c>
      <c r="P5098" s="15" t="s">
        <v>6048</v>
      </c>
      <c r="Q5098" s="2">
        <v>4</v>
      </c>
      <c r="R5098" s="2">
        <v>2059</v>
      </c>
    </row>
    <row r="5099" spans="14:18" ht="15.75" thickBot="1" x14ac:dyDescent="0.3">
      <c r="N5099" s="25" t="s">
        <v>54</v>
      </c>
      <c r="O5099" s="14" t="s">
        <v>1022</v>
      </c>
      <c r="P5099" s="15" t="s">
        <v>6049</v>
      </c>
      <c r="Q5099" s="2">
        <v>1</v>
      </c>
      <c r="R5099" s="2">
        <v>5722</v>
      </c>
    </row>
    <row r="5100" spans="14:18" ht="15.75" thickBot="1" x14ac:dyDescent="0.3">
      <c r="N5100" s="25" t="s">
        <v>54</v>
      </c>
      <c r="O5100" s="14" t="s">
        <v>1022</v>
      </c>
      <c r="P5100" s="15" t="s">
        <v>6050</v>
      </c>
      <c r="Q5100" s="2">
        <v>1</v>
      </c>
      <c r="R5100" s="2">
        <v>1953</v>
      </c>
    </row>
    <row r="5101" spans="14:18" ht="15.75" thickBot="1" x14ac:dyDescent="0.3">
      <c r="N5101" s="25" t="s">
        <v>54</v>
      </c>
      <c r="O5101" s="14" t="s">
        <v>1022</v>
      </c>
      <c r="P5101" s="15" t="s">
        <v>6051</v>
      </c>
      <c r="Q5101" s="2">
        <v>1</v>
      </c>
      <c r="R5101" s="2">
        <v>2018</v>
      </c>
    </row>
    <row r="5102" spans="14:18" ht="15.75" thickBot="1" x14ac:dyDescent="0.3">
      <c r="N5102" s="25" t="s">
        <v>54</v>
      </c>
      <c r="O5102" s="14" t="s">
        <v>1022</v>
      </c>
      <c r="P5102" s="15" t="s">
        <v>6052</v>
      </c>
      <c r="Q5102" s="2">
        <v>9</v>
      </c>
      <c r="R5102" s="2">
        <v>5310</v>
      </c>
    </row>
    <row r="5103" spans="14:18" ht="15.75" thickBot="1" x14ac:dyDescent="0.3">
      <c r="N5103" s="25" t="s">
        <v>54</v>
      </c>
      <c r="O5103" s="14" t="s">
        <v>1022</v>
      </c>
      <c r="P5103" s="15" t="s">
        <v>6053</v>
      </c>
      <c r="Q5103" s="2">
        <v>1</v>
      </c>
      <c r="R5103" s="2">
        <v>2053</v>
      </c>
    </row>
    <row r="5104" spans="14:18" ht="15.75" thickBot="1" x14ac:dyDescent="0.3">
      <c r="N5104" s="25" t="s">
        <v>54</v>
      </c>
      <c r="O5104" s="14" t="s">
        <v>1022</v>
      </c>
      <c r="P5104" s="15" t="s">
        <v>6054</v>
      </c>
      <c r="Q5104" s="2">
        <v>1</v>
      </c>
      <c r="R5104" s="2">
        <v>2012</v>
      </c>
    </row>
    <row r="5105" spans="14:18" ht="15.75" thickBot="1" x14ac:dyDescent="0.3">
      <c r="N5105" s="25" t="s">
        <v>54</v>
      </c>
      <c r="O5105" s="14" t="s">
        <v>1022</v>
      </c>
      <c r="P5105" s="15" t="s">
        <v>6055</v>
      </c>
      <c r="Q5105" s="2">
        <v>2</v>
      </c>
      <c r="R5105" s="2">
        <v>2014</v>
      </c>
    </row>
    <row r="5106" spans="14:18" ht="15.75" thickBot="1" x14ac:dyDescent="0.3">
      <c r="N5106" s="25" t="s">
        <v>54</v>
      </c>
      <c r="O5106" s="14" t="s">
        <v>1022</v>
      </c>
      <c r="P5106" s="15" t="s">
        <v>6056</v>
      </c>
      <c r="Q5106" s="2">
        <v>5</v>
      </c>
      <c r="R5106" s="2">
        <v>2015</v>
      </c>
    </row>
    <row r="5107" spans="14:18" ht="15.75" thickBot="1" x14ac:dyDescent="0.3">
      <c r="N5107" s="25" t="s">
        <v>54</v>
      </c>
      <c r="O5107" s="14" t="s">
        <v>1022</v>
      </c>
      <c r="P5107" s="15" t="s">
        <v>6057</v>
      </c>
      <c r="Q5107" s="2">
        <v>3</v>
      </c>
      <c r="R5107" s="2">
        <v>2016</v>
      </c>
    </row>
    <row r="5108" spans="14:18" ht="15.75" thickBot="1" x14ac:dyDescent="0.3">
      <c r="N5108" s="25" t="s">
        <v>54</v>
      </c>
      <c r="O5108" s="14" t="s">
        <v>1022</v>
      </c>
      <c r="P5108" s="15" t="s">
        <v>6058</v>
      </c>
      <c r="Q5108" s="2">
        <v>2</v>
      </c>
      <c r="R5108" s="2">
        <v>2017</v>
      </c>
    </row>
    <row r="5109" spans="14:18" ht="15.75" thickBot="1" x14ac:dyDescent="0.3">
      <c r="N5109" s="25" t="s">
        <v>54</v>
      </c>
      <c r="O5109" s="14" t="s">
        <v>1022</v>
      </c>
      <c r="P5109" s="15" t="s">
        <v>6059</v>
      </c>
      <c r="Q5109" s="2">
        <v>1</v>
      </c>
      <c r="R5109" s="2">
        <v>6684</v>
      </c>
    </row>
    <row r="5110" spans="14:18" ht="15.75" thickBot="1" x14ac:dyDescent="0.3">
      <c r="N5110" s="25" t="s">
        <v>54</v>
      </c>
      <c r="O5110" s="14" t="s">
        <v>1022</v>
      </c>
      <c r="P5110" s="15" t="s">
        <v>6060</v>
      </c>
      <c r="Q5110" s="2">
        <v>6</v>
      </c>
      <c r="R5110" s="2">
        <v>5306</v>
      </c>
    </row>
    <row r="5111" spans="14:18" ht="15.75" thickBot="1" x14ac:dyDescent="0.3">
      <c r="N5111" s="25" t="s">
        <v>54</v>
      </c>
      <c r="O5111" s="14" t="s">
        <v>1022</v>
      </c>
      <c r="P5111" s="15" t="s">
        <v>6061</v>
      </c>
      <c r="Q5111" s="2">
        <v>6</v>
      </c>
      <c r="R5111" s="2">
        <v>2045</v>
      </c>
    </row>
    <row r="5112" spans="14:18" ht="15.75" thickBot="1" x14ac:dyDescent="0.3">
      <c r="N5112" s="25" t="s">
        <v>54</v>
      </c>
      <c r="O5112" s="14" t="s">
        <v>1022</v>
      </c>
      <c r="P5112" s="15" t="s">
        <v>6062</v>
      </c>
      <c r="Q5112" s="2">
        <v>2</v>
      </c>
      <c r="R5112" s="2">
        <v>2022</v>
      </c>
    </row>
    <row r="5113" spans="14:18" ht="15.75" thickBot="1" x14ac:dyDescent="0.3">
      <c r="N5113" s="25" t="s">
        <v>54</v>
      </c>
      <c r="O5113" s="14" t="s">
        <v>1022</v>
      </c>
      <c r="P5113" s="15" t="s">
        <v>6063</v>
      </c>
      <c r="Q5113" s="2">
        <v>2</v>
      </c>
      <c r="R5113" s="2">
        <v>5787</v>
      </c>
    </row>
    <row r="5114" spans="14:18" ht="15.75" thickBot="1" x14ac:dyDescent="0.3">
      <c r="N5114" s="25" t="s">
        <v>54</v>
      </c>
      <c r="O5114" s="14" t="s">
        <v>1022</v>
      </c>
      <c r="P5114" s="15" t="s">
        <v>6064</v>
      </c>
      <c r="Q5114" s="2">
        <v>7</v>
      </c>
      <c r="R5114" s="2">
        <v>1979</v>
      </c>
    </row>
    <row r="5115" spans="14:18" ht="15.75" thickBot="1" x14ac:dyDescent="0.3">
      <c r="N5115" s="25" t="s">
        <v>54</v>
      </c>
      <c r="O5115" s="14" t="s">
        <v>1022</v>
      </c>
      <c r="P5115" s="15" t="s">
        <v>6065</v>
      </c>
      <c r="Q5115" s="2">
        <v>9</v>
      </c>
      <c r="R5115" s="2">
        <v>6010</v>
      </c>
    </row>
    <row r="5116" spans="14:18" ht="15.75" thickBot="1" x14ac:dyDescent="0.3">
      <c r="N5116" s="25" t="s">
        <v>54</v>
      </c>
      <c r="O5116" s="14" t="s">
        <v>1022</v>
      </c>
      <c r="P5116" s="15" t="s">
        <v>6066</v>
      </c>
      <c r="Q5116" s="2">
        <v>7</v>
      </c>
      <c r="R5116" s="2">
        <v>6140</v>
      </c>
    </row>
    <row r="5117" spans="14:18" ht="15.75" thickBot="1" x14ac:dyDescent="0.3">
      <c r="N5117" s="25" t="s">
        <v>54</v>
      </c>
      <c r="O5117" s="14" t="s">
        <v>1022</v>
      </c>
      <c r="P5117" s="15" t="s">
        <v>6067</v>
      </c>
      <c r="Q5117" s="2">
        <v>1</v>
      </c>
      <c r="R5117" s="2">
        <v>2023</v>
      </c>
    </row>
    <row r="5118" spans="14:18" ht="15.75" thickBot="1" x14ac:dyDescent="0.3">
      <c r="N5118" s="25" t="s">
        <v>54</v>
      </c>
      <c r="O5118" s="14" t="s">
        <v>1022</v>
      </c>
      <c r="P5118" s="15" t="s">
        <v>6068</v>
      </c>
      <c r="Q5118" s="2">
        <v>3</v>
      </c>
      <c r="R5118" s="2">
        <v>2024</v>
      </c>
    </row>
    <row r="5119" spans="14:18" ht="15.75" thickBot="1" x14ac:dyDescent="0.3">
      <c r="N5119" s="25" t="s">
        <v>54</v>
      </c>
      <c r="O5119" s="14" t="s">
        <v>1022</v>
      </c>
      <c r="P5119" s="15" t="s">
        <v>6069</v>
      </c>
      <c r="Q5119" s="2">
        <v>3</v>
      </c>
      <c r="R5119" s="2">
        <v>2026</v>
      </c>
    </row>
    <row r="5120" spans="14:18" ht="15.75" thickBot="1" x14ac:dyDescent="0.3">
      <c r="N5120" s="25" t="s">
        <v>54</v>
      </c>
      <c r="O5120" s="14" t="s">
        <v>1022</v>
      </c>
      <c r="P5120" s="15" t="s">
        <v>6070</v>
      </c>
      <c r="Q5120" s="2">
        <v>5</v>
      </c>
      <c r="R5120" s="2">
        <v>2025</v>
      </c>
    </row>
    <row r="5121" spans="14:18" ht="15.75" thickBot="1" x14ac:dyDescent="0.3">
      <c r="N5121" s="25" t="s">
        <v>54</v>
      </c>
      <c r="O5121" s="14" t="s">
        <v>1022</v>
      </c>
      <c r="P5121" s="15" t="s">
        <v>6071</v>
      </c>
      <c r="Q5121" s="2">
        <v>8</v>
      </c>
      <c r="R5121" s="2">
        <v>2027</v>
      </c>
    </row>
    <row r="5122" spans="14:18" ht="15.75" thickBot="1" x14ac:dyDescent="0.3">
      <c r="N5122" s="25" t="s">
        <v>54</v>
      </c>
      <c r="O5122" s="14" t="s">
        <v>1022</v>
      </c>
      <c r="P5122" s="15" t="s">
        <v>6072</v>
      </c>
      <c r="Q5122" s="2">
        <v>9</v>
      </c>
      <c r="R5122" s="2">
        <v>5654</v>
      </c>
    </row>
    <row r="5123" spans="14:18" ht="15.75" thickBot="1" x14ac:dyDescent="0.3">
      <c r="N5123" s="25" t="s">
        <v>54</v>
      </c>
      <c r="O5123" s="14" t="s">
        <v>1022</v>
      </c>
      <c r="P5123" s="15" t="s">
        <v>6073</v>
      </c>
      <c r="Q5123" s="2">
        <v>8</v>
      </c>
      <c r="R5123" s="2">
        <v>2031</v>
      </c>
    </row>
    <row r="5124" spans="14:18" ht="15.75" thickBot="1" x14ac:dyDescent="0.3">
      <c r="N5124" s="25" t="s">
        <v>54</v>
      </c>
      <c r="O5124" s="14" t="s">
        <v>1022</v>
      </c>
      <c r="P5124" s="15" t="s">
        <v>6074</v>
      </c>
      <c r="Q5124" s="2">
        <v>1</v>
      </c>
      <c r="R5124" s="2">
        <v>6563</v>
      </c>
    </row>
    <row r="5125" spans="14:18" ht="15.75" thickBot="1" x14ac:dyDescent="0.3">
      <c r="N5125" s="25" t="s">
        <v>54</v>
      </c>
      <c r="O5125" s="14" t="s">
        <v>1022</v>
      </c>
      <c r="P5125" s="15" t="s">
        <v>6075</v>
      </c>
      <c r="Q5125" s="2">
        <v>3</v>
      </c>
      <c r="R5125" s="2">
        <v>1972</v>
      </c>
    </row>
    <row r="5126" spans="14:18" ht="15.75" thickBot="1" x14ac:dyDescent="0.3">
      <c r="N5126" s="25" t="s">
        <v>54</v>
      </c>
      <c r="O5126" s="14" t="s">
        <v>1022</v>
      </c>
      <c r="P5126" s="15" t="s">
        <v>6076</v>
      </c>
      <c r="Q5126" s="2">
        <v>2</v>
      </c>
      <c r="R5126" s="2">
        <v>2039</v>
      </c>
    </row>
    <row r="5127" spans="14:18" ht="15.75" thickBot="1" x14ac:dyDescent="0.3">
      <c r="N5127" s="25" t="s">
        <v>54</v>
      </c>
      <c r="O5127" s="14" t="s">
        <v>1022</v>
      </c>
      <c r="P5127" s="15" t="s">
        <v>6077</v>
      </c>
      <c r="Q5127" s="2">
        <v>5</v>
      </c>
      <c r="R5127" s="2">
        <v>4589</v>
      </c>
    </row>
    <row r="5128" spans="14:18" ht="15.75" thickBot="1" x14ac:dyDescent="0.3">
      <c r="N5128" s="25" t="s">
        <v>54</v>
      </c>
      <c r="O5128" s="14" t="s">
        <v>1022</v>
      </c>
      <c r="P5128" s="15" t="s">
        <v>6078</v>
      </c>
      <c r="Q5128" s="2">
        <v>5</v>
      </c>
      <c r="R5128" s="2">
        <v>2006</v>
      </c>
    </row>
    <row r="5129" spans="14:18" ht="15.75" thickBot="1" x14ac:dyDescent="0.3">
      <c r="N5129" s="25" t="s">
        <v>54</v>
      </c>
      <c r="O5129" s="14" t="s">
        <v>1022</v>
      </c>
      <c r="P5129" s="15" t="s">
        <v>6079</v>
      </c>
      <c r="Q5129" s="2">
        <v>9</v>
      </c>
      <c r="R5129" s="2">
        <v>2035</v>
      </c>
    </row>
    <row r="5130" spans="14:18" ht="15.75" thickBot="1" x14ac:dyDescent="0.3">
      <c r="N5130" s="25" t="s">
        <v>54</v>
      </c>
      <c r="O5130" s="14" t="s">
        <v>1022</v>
      </c>
      <c r="P5130" s="15" t="s">
        <v>6080</v>
      </c>
      <c r="Q5130" s="2">
        <v>5</v>
      </c>
      <c r="R5130" s="2">
        <v>2051</v>
      </c>
    </row>
    <row r="5131" spans="14:18" ht="15.75" thickBot="1" x14ac:dyDescent="0.3">
      <c r="N5131" s="25" t="s">
        <v>54</v>
      </c>
      <c r="O5131" s="14" t="s">
        <v>1022</v>
      </c>
      <c r="P5131" s="15" t="s">
        <v>6081</v>
      </c>
      <c r="Q5131" s="2">
        <v>5</v>
      </c>
      <c r="R5131" s="2">
        <v>2038</v>
      </c>
    </row>
    <row r="5132" spans="14:18" ht="15.75" thickBot="1" x14ac:dyDescent="0.3">
      <c r="N5132" s="25" t="s">
        <v>54</v>
      </c>
      <c r="O5132" s="14" t="s">
        <v>1022</v>
      </c>
      <c r="P5132" s="15" t="s">
        <v>6082</v>
      </c>
      <c r="Q5132" s="2">
        <v>5</v>
      </c>
      <c r="R5132" s="2">
        <v>1938</v>
      </c>
    </row>
    <row r="5133" spans="14:18" ht="15.75" thickBot="1" x14ac:dyDescent="0.3">
      <c r="N5133" s="25" t="s">
        <v>54</v>
      </c>
      <c r="O5133" s="14" t="s">
        <v>1022</v>
      </c>
      <c r="P5133" s="15" t="s">
        <v>6083</v>
      </c>
      <c r="Q5133" s="2">
        <v>2</v>
      </c>
      <c r="R5133" s="2">
        <v>2040</v>
      </c>
    </row>
    <row r="5134" spans="14:18" ht="15.75" thickBot="1" x14ac:dyDescent="0.3">
      <c r="N5134" s="25" t="s">
        <v>54</v>
      </c>
      <c r="O5134" s="14" t="s">
        <v>1022</v>
      </c>
      <c r="P5134" s="15" t="s">
        <v>6084</v>
      </c>
      <c r="Q5134" s="2">
        <v>8</v>
      </c>
      <c r="R5134" s="2">
        <v>1955</v>
      </c>
    </row>
    <row r="5135" spans="14:18" ht="15.75" thickBot="1" x14ac:dyDescent="0.3">
      <c r="N5135" s="25" t="s">
        <v>54</v>
      </c>
      <c r="O5135" s="14" t="s">
        <v>1022</v>
      </c>
      <c r="P5135" s="15" t="s">
        <v>6085</v>
      </c>
      <c r="Q5135" s="2">
        <v>5</v>
      </c>
      <c r="R5135" s="2">
        <v>2041</v>
      </c>
    </row>
    <row r="5136" spans="14:18" ht="15.75" thickBot="1" x14ac:dyDescent="0.3">
      <c r="N5136" s="25" t="s">
        <v>54</v>
      </c>
      <c r="O5136" s="14" t="s">
        <v>1022</v>
      </c>
      <c r="P5136" s="15" t="s">
        <v>6086</v>
      </c>
      <c r="Q5136" s="2">
        <v>1</v>
      </c>
      <c r="R5136" s="2">
        <v>2034</v>
      </c>
    </row>
    <row r="5137" spans="14:18" ht="15.75" thickBot="1" x14ac:dyDescent="0.3">
      <c r="N5137" s="25" t="s">
        <v>54</v>
      </c>
      <c r="O5137" s="14" t="s">
        <v>1022</v>
      </c>
      <c r="P5137" s="15" t="s">
        <v>6087</v>
      </c>
      <c r="Q5137" s="2">
        <v>3</v>
      </c>
      <c r="R5137" s="2">
        <v>2057</v>
      </c>
    </row>
    <row r="5138" spans="14:18" ht="15.75" thickBot="1" x14ac:dyDescent="0.3">
      <c r="N5138" s="25" t="s">
        <v>54</v>
      </c>
      <c r="O5138" s="14" t="s">
        <v>1022</v>
      </c>
      <c r="P5138" s="15" t="s">
        <v>6088</v>
      </c>
      <c r="Q5138" s="2">
        <v>4</v>
      </c>
      <c r="R5138" s="2">
        <v>1940</v>
      </c>
    </row>
    <row r="5139" spans="14:18" ht="15.75" thickBot="1" x14ac:dyDescent="0.3">
      <c r="N5139" s="25" t="s">
        <v>54</v>
      </c>
      <c r="O5139" s="14" t="s">
        <v>1022</v>
      </c>
      <c r="P5139" s="15" t="s">
        <v>6089</v>
      </c>
      <c r="Q5139" s="2">
        <v>2</v>
      </c>
      <c r="R5139" s="2">
        <v>1935</v>
      </c>
    </row>
    <row r="5140" spans="14:18" ht="15.75" thickBot="1" x14ac:dyDescent="0.3">
      <c r="N5140" s="25" t="s">
        <v>54</v>
      </c>
      <c r="O5140" s="14" t="s">
        <v>1022</v>
      </c>
      <c r="P5140" s="15" t="s">
        <v>6090</v>
      </c>
      <c r="Q5140" s="2">
        <v>8</v>
      </c>
      <c r="R5140" s="2">
        <v>2062</v>
      </c>
    </row>
    <row r="5141" spans="14:18" ht="15.75" thickBot="1" x14ac:dyDescent="0.3">
      <c r="N5141" s="25" t="s">
        <v>54</v>
      </c>
      <c r="O5141" s="14" t="s">
        <v>1022</v>
      </c>
      <c r="P5141" s="15" t="s">
        <v>6091</v>
      </c>
      <c r="Q5141" s="2">
        <v>3</v>
      </c>
      <c r="R5141" s="2">
        <v>2060</v>
      </c>
    </row>
    <row r="5142" spans="14:18" ht="15.75" thickBot="1" x14ac:dyDescent="0.3">
      <c r="N5142" s="25" t="s">
        <v>54</v>
      </c>
      <c r="O5142" s="14" t="s">
        <v>1022</v>
      </c>
      <c r="P5142" s="15" t="s">
        <v>6092</v>
      </c>
      <c r="Q5142" s="2">
        <v>5</v>
      </c>
      <c r="R5142" s="2">
        <v>2043</v>
      </c>
    </row>
    <row r="5143" spans="14:18" ht="15.75" thickBot="1" x14ac:dyDescent="0.3">
      <c r="N5143" s="25" t="s">
        <v>54</v>
      </c>
      <c r="O5143" s="14" t="s">
        <v>1022</v>
      </c>
      <c r="P5143" s="15" t="s">
        <v>6093</v>
      </c>
      <c r="Q5143" s="2">
        <v>4</v>
      </c>
      <c r="R5143" s="2">
        <v>2044</v>
      </c>
    </row>
    <row r="5144" spans="14:18" ht="15.75" thickBot="1" x14ac:dyDescent="0.3">
      <c r="N5144" s="25" t="s">
        <v>54</v>
      </c>
      <c r="O5144" s="14" t="s">
        <v>1022</v>
      </c>
      <c r="P5144" s="15" t="s">
        <v>6094</v>
      </c>
      <c r="Q5144" s="2">
        <v>1</v>
      </c>
      <c r="R5144" s="2">
        <v>2046</v>
      </c>
    </row>
    <row r="5145" spans="14:18" ht="15.75" thickBot="1" x14ac:dyDescent="0.3">
      <c r="N5145" s="25" t="s">
        <v>54</v>
      </c>
      <c r="O5145" s="14" t="s">
        <v>1022</v>
      </c>
      <c r="P5145" s="15" t="s">
        <v>6095</v>
      </c>
      <c r="Q5145" s="2">
        <v>4</v>
      </c>
      <c r="R5145" s="2">
        <v>2048</v>
      </c>
    </row>
    <row r="5146" spans="14:18" ht="15.75" thickBot="1" x14ac:dyDescent="0.3">
      <c r="N5146" s="25" t="s">
        <v>54</v>
      </c>
      <c r="O5146" s="14" t="s">
        <v>1022</v>
      </c>
      <c r="P5146" s="15" t="s">
        <v>6096</v>
      </c>
      <c r="Q5146" s="2">
        <v>8</v>
      </c>
      <c r="R5146" s="2">
        <v>2047</v>
      </c>
    </row>
    <row r="5147" spans="14:18" ht="15.75" thickBot="1" x14ac:dyDescent="0.3">
      <c r="N5147" s="25" t="s">
        <v>54</v>
      </c>
      <c r="O5147" s="14" t="s">
        <v>1022</v>
      </c>
      <c r="P5147" s="15" t="s">
        <v>6097</v>
      </c>
      <c r="Q5147" s="2">
        <v>5</v>
      </c>
      <c r="R5147" s="2">
        <v>1947</v>
      </c>
    </row>
    <row r="5148" spans="14:18" ht="15.75" thickBot="1" x14ac:dyDescent="0.3">
      <c r="N5148" s="25" t="s">
        <v>54</v>
      </c>
      <c r="O5148" s="14" t="s">
        <v>1022</v>
      </c>
      <c r="P5148" s="15" t="s">
        <v>6098</v>
      </c>
      <c r="Q5148" s="2">
        <v>5</v>
      </c>
      <c r="R5148" s="2">
        <v>2033</v>
      </c>
    </row>
    <row r="5149" spans="14:18" ht="15.75" thickBot="1" x14ac:dyDescent="0.3">
      <c r="N5149" s="25" t="s">
        <v>54</v>
      </c>
      <c r="O5149" s="14" t="s">
        <v>1022</v>
      </c>
      <c r="P5149" s="15" t="s">
        <v>6099</v>
      </c>
      <c r="Q5149" s="2">
        <v>6</v>
      </c>
      <c r="R5149" s="2">
        <v>1967</v>
      </c>
    </row>
    <row r="5150" spans="14:18" ht="15.75" thickBot="1" x14ac:dyDescent="0.3">
      <c r="N5150" s="25" t="s">
        <v>54</v>
      </c>
      <c r="O5150" s="14" t="s">
        <v>1022</v>
      </c>
      <c r="P5150" s="15" t="s">
        <v>6100</v>
      </c>
      <c r="Q5150" s="2">
        <v>9</v>
      </c>
      <c r="R5150" s="2">
        <v>5695</v>
      </c>
    </row>
    <row r="5151" spans="14:18" ht="15.75" thickBot="1" x14ac:dyDescent="0.3">
      <c r="N5151" s="25" t="s">
        <v>54</v>
      </c>
      <c r="O5151" s="14" t="s">
        <v>1022</v>
      </c>
      <c r="P5151" s="15" t="s">
        <v>6101</v>
      </c>
      <c r="Q5151" s="2">
        <v>9</v>
      </c>
      <c r="R5151" s="2">
        <v>1951</v>
      </c>
    </row>
    <row r="5152" spans="14:18" ht="15.75" thickBot="1" x14ac:dyDescent="0.3">
      <c r="N5152" s="25" t="s">
        <v>54</v>
      </c>
      <c r="O5152" s="14" t="s">
        <v>1022</v>
      </c>
      <c r="P5152" s="15" t="s">
        <v>6102</v>
      </c>
      <c r="Q5152" s="2">
        <v>7</v>
      </c>
      <c r="R5152" s="2">
        <v>5313</v>
      </c>
    </row>
    <row r="5153" spans="14:18" ht="15.75" thickBot="1" x14ac:dyDescent="0.3">
      <c r="N5153" s="25" t="s">
        <v>54</v>
      </c>
      <c r="O5153" s="14" t="s">
        <v>1022</v>
      </c>
      <c r="P5153" s="15" t="s">
        <v>6103</v>
      </c>
      <c r="Q5153" s="2">
        <v>6</v>
      </c>
      <c r="R5153" s="2">
        <v>4973</v>
      </c>
    </row>
    <row r="5154" spans="14:18" ht="15.75" thickBot="1" x14ac:dyDescent="0.3">
      <c r="N5154" s="25" t="s">
        <v>54</v>
      </c>
      <c r="O5154" s="14" t="s">
        <v>1022</v>
      </c>
      <c r="P5154" s="15" t="s">
        <v>6104</v>
      </c>
      <c r="Q5154" s="2">
        <v>6</v>
      </c>
      <c r="R5154" s="2">
        <v>5312</v>
      </c>
    </row>
    <row r="5155" spans="14:18" ht="15.75" thickBot="1" x14ac:dyDescent="0.3">
      <c r="N5155" s="25" t="s">
        <v>54</v>
      </c>
      <c r="O5155" s="14" t="s">
        <v>1022</v>
      </c>
      <c r="P5155" s="15" t="s">
        <v>6105</v>
      </c>
      <c r="Q5155" s="2">
        <v>7</v>
      </c>
      <c r="R5155" s="2">
        <v>5311</v>
      </c>
    </row>
    <row r="5156" spans="14:18" ht="15.75" thickBot="1" x14ac:dyDescent="0.3">
      <c r="N5156" s="25" t="s">
        <v>54</v>
      </c>
      <c r="O5156" s="14" t="s">
        <v>1022</v>
      </c>
      <c r="P5156" s="15" t="s">
        <v>6106</v>
      </c>
      <c r="Q5156" s="2">
        <v>9</v>
      </c>
      <c r="R5156" s="2">
        <v>1946</v>
      </c>
    </row>
    <row r="5157" spans="14:18" ht="15.75" thickBot="1" x14ac:dyDescent="0.3">
      <c r="N5157" s="25" t="s">
        <v>54</v>
      </c>
      <c r="O5157" s="14" t="s">
        <v>1022</v>
      </c>
      <c r="P5157" s="15" t="s">
        <v>6107</v>
      </c>
      <c r="Q5157" s="2">
        <v>7</v>
      </c>
      <c r="R5157" s="2">
        <v>1977</v>
      </c>
    </row>
    <row r="5158" spans="14:18" ht="15.75" thickBot="1" x14ac:dyDescent="0.3">
      <c r="N5158" s="25" t="s">
        <v>54</v>
      </c>
      <c r="O5158" s="14" t="s">
        <v>1022</v>
      </c>
      <c r="P5158" s="15" t="s">
        <v>6108</v>
      </c>
      <c r="Q5158" s="2">
        <v>7</v>
      </c>
      <c r="R5158" s="2">
        <v>5801</v>
      </c>
    </row>
    <row r="5159" spans="14:18" ht="15.75" thickBot="1" x14ac:dyDescent="0.3">
      <c r="N5159" s="25" t="s">
        <v>54</v>
      </c>
      <c r="O5159" s="14" t="s">
        <v>1022</v>
      </c>
      <c r="P5159" s="15" t="s">
        <v>6109</v>
      </c>
      <c r="Q5159" s="2">
        <v>9</v>
      </c>
      <c r="R5159" s="2">
        <v>6143</v>
      </c>
    </row>
    <row r="5160" spans="14:18" ht="15.75" thickBot="1" x14ac:dyDescent="0.3">
      <c r="N5160" s="25" t="s">
        <v>54</v>
      </c>
      <c r="O5160" s="14" t="s">
        <v>1022</v>
      </c>
      <c r="P5160" s="15" t="s">
        <v>6110</v>
      </c>
      <c r="Q5160" s="2">
        <v>6</v>
      </c>
      <c r="R5160" s="2">
        <v>6144</v>
      </c>
    </row>
    <row r="5161" spans="14:18" ht="15.75" thickBot="1" x14ac:dyDescent="0.3">
      <c r="N5161" s="25" t="s">
        <v>54</v>
      </c>
      <c r="O5161" s="14" t="s">
        <v>1022</v>
      </c>
      <c r="P5161" s="15" t="s">
        <v>6111</v>
      </c>
      <c r="Q5161" s="2">
        <v>6</v>
      </c>
      <c r="R5161" s="2">
        <v>6401</v>
      </c>
    </row>
    <row r="5162" spans="14:18" ht="15.75" thickBot="1" x14ac:dyDescent="0.3">
      <c r="N5162" s="25" t="s">
        <v>54</v>
      </c>
      <c r="O5162" s="14" t="s">
        <v>1022</v>
      </c>
      <c r="P5162" s="15" t="s">
        <v>6112</v>
      </c>
      <c r="Q5162" s="2">
        <v>5</v>
      </c>
      <c r="R5162" s="2">
        <v>2032</v>
      </c>
    </row>
    <row r="5163" spans="14:18" ht="15.75" thickBot="1" x14ac:dyDescent="0.3">
      <c r="N5163" s="25" t="s">
        <v>54</v>
      </c>
      <c r="O5163" s="14" t="s">
        <v>1022</v>
      </c>
      <c r="P5163" s="15" t="s">
        <v>6113</v>
      </c>
      <c r="Q5163" s="2">
        <v>7</v>
      </c>
      <c r="R5163" s="2">
        <v>5653</v>
      </c>
    </row>
    <row r="5164" spans="14:18" ht="15.75" thickBot="1" x14ac:dyDescent="0.3">
      <c r="N5164" s="25" t="s">
        <v>54</v>
      </c>
      <c r="O5164" s="14" t="s">
        <v>1022</v>
      </c>
      <c r="P5164" s="15" t="s">
        <v>6114</v>
      </c>
      <c r="Q5164" s="2">
        <v>7</v>
      </c>
      <c r="R5164" s="2">
        <v>5699</v>
      </c>
    </row>
    <row r="5165" spans="14:18" ht="15.75" thickBot="1" x14ac:dyDescent="0.3">
      <c r="N5165" s="25" t="s">
        <v>54</v>
      </c>
      <c r="O5165" s="14" t="s">
        <v>1022</v>
      </c>
      <c r="P5165" s="15" t="s">
        <v>6115</v>
      </c>
      <c r="Q5165" s="2">
        <v>9</v>
      </c>
      <c r="R5165" s="2">
        <v>5864</v>
      </c>
    </row>
    <row r="5166" spans="14:18" ht="15.75" thickBot="1" x14ac:dyDescent="0.3">
      <c r="N5166" s="25" t="s">
        <v>54</v>
      </c>
      <c r="O5166" s="14" t="s">
        <v>1022</v>
      </c>
      <c r="P5166" s="15" t="s">
        <v>6116</v>
      </c>
      <c r="Q5166" s="2">
        <v>9</v>
      </c>
      <c r="R5166" s="2">
        <v>4974</v>
      </c>
    </row>
    <row r="5167" spans="14:18" ht="15.75" thickBot="1" x14ac:dyDescent="0.3">
      <c r="N5167" s="25" t="s">
        <v>54</v>
      </c>
      <c r="O5167" s="14" t="s">
        <v>1022</v>
      </c>
      <c r="P5167" s="15" t="s">
        <v>6117</v>
      </c>
      <c r="Q5167" s="2">
        <v>6</v>
      </c>
      <c r="R5167" s="2">
        <v>1966</v>
      </c>
    </row>
    <row r="5168" spans="14:18" ht="15.75" thickBot="1" x14ac:dyDescent="0.3">
      <c r="N5168" s="25" t="s">
        <v>54</v>
      </c>
      <c r="O5168" s="14" t="s">
        <v>1022</v>
      </c>
      <c r="P5168" s="15" t="s">
        <v>6118</v>
      </c>
      <c r="Q5168" s="2">
        <v>6</v>
      </c>
      <c r="R5168" s="2">
        <v>5696</v>
      </c>
    </row>
    <row r="5169" spans="14:18" ht="15.75" thickBot="1" x14ac:dyDescent="0.3">
      <c r="N5169" s="25" t="s">
        <v>54</v>
      </c>
      <c r="O5169" s="14" t="s">
        <v>1022</v>
      </c>
      <c r="P5169" s="15" t="s">
        <v>6119</v>
      </c>
      <c r="Q5169" s="2">
        <v>6</v>
      </c>
      <c r="R5169" s="2">
        <v>1965</v>
      </c>
    </row>
    <row r="5170" spans="14:18" ht="15.75" thickBot="1" x14ac:dyDescent="0.3">
      <c r="N5170" s="25" t="s">
        <v>54</v>
      </c>
      <c r="O5170" s="14" t="s">
        <v>1022</v>
      </c>
      <c r="P5170" s="15" t="s">
        <v>6120</v>
      </c>
      <c r="Q5170" s="2">
        <v>6</v>
      </c>
      <c r="R5170" s="2">
        <v>5305</v>
      </c>
    </row>
    <row r="5171" spans="14:18" ht="15.75" thickBot="1" x14ac:dyDescent="0.3">
      <c r="N5171" s="25" t="s">
        <v>54</v>
      </c>
      <c r="O5171" s="14" t="s">
        <v>1022</v>
      </c>
      <c r="P5171" s="15" t="s">
        <v>6121</v>
      </c>
      <c r="Q5171" s="2">
        <v>9</v>
      </c>
      <c r="R5171" s="2">
        <v>5698</v>
      </c>
    </row>
    <row r="5172" spans="14:18" ht="15.75" thickBot="1" x14ac:dyDescent="0.3">
      <c r="N5172" s="25" t="s">
        <v>54</v>
      </c>
      <c r="O5172" s="14" t="s">
        <v>1022</v>
      </c>
      <c r="P5172" s="15" t="s">
        <v>6122</v>
      </c>
      <c r="Q5172" s="2">
        <v>9</v>
      </c>
      <c r="R5172" s="2">
        <v>4971</v>
      </c>
    </row>
    <row r="5173" spans="14:18" ht="15.75" thickBot="1" x14ac:dyDescent="0.3">
      <c r="N5173" s="25" t="s">
        <v>54</v>
      </c>
      <c r="O5173" s="14" t="s">
        <v>1022</v>
      </c>
      <c r="P5173" s="15" t="s">
        <v>6123</v>
      </c>
      <c r="Q5173" s="2">
        <v>7</v>
      </c>
      <c r="R5173" s="2">
        <v>5550</v>
      </c>
    </row>
    <row r="5174" spans="14:18" ht="15.75" thickBot="1" x14ac:dyDescent="0.3">
      <c r="N5174" s="25" t="s">
        <v>54</v>
      </c>
      <c r="O5174" s="14" t="s">
        <v>1022</v>
      </c>
      <c r="P5174" s="15" t="s">
        <v>6124</v>
      </c>
      <c r="Q5174" s="2">
        <v>7</v>
      </c>
      <c r="R5174" s="2">
        <v>6145</v>
      </c>
    </row>
    <row r="5175" spans="14:18" ht="15.75" thickBot="1" x14ac:dyDescent="0.3">
      <c r="N5175" s="25" t="s">
        <v>54</v>
      </c>
      <c r="O5175" s="14" t="s">
        <v>1022</v>
      </c>
      <c r="P5175" s="15" t="s">
        <v>6125</v>
      </c>
      <c r="Q5175" s="2">
        <v>4</v>
      </c>
      <c r="R5175" s="2">
        <v>2007</v>
      </c>
    </row>
    <row r="5176" spans="14:18" ht="15.75" thickBot="1" x14ac:dyDescent="0.3">
      <c r="N5176" s="25" t="s">
        <v>54</v>
      </c>
      <c r="O5176" s="14" t="s">
        <v>1022</v>
      </c>
      <c r="P5176" s="15" t="s">
        <v>6126</v>
      </c>
      <c r="Q5176" s="2">
        <v>4</v>
      </c>
      <c r="R5176" s="2">
        <v>2052</v>
      </c>
    </row>
    <row r="5177" spans="14:18" ht="15.75" thickBot="1" x14ac:dyDescent="0.3">
      <c r="N5177" s="25" t="s">
        <v>54</v>
      </c>
      <c r="O5177" s="14" t="s">
        <v>1022</v>
      </c>
      <c r="P5177" s="15" t="s">
        <v>6127</v>
      </c>
      <c r="Q5177" s="2">
        <v>7</v>
      </c>
      <c r="R5177" s="2">
        <v>5307</v>
      </c>
    </row>
    <row r="5178" spans="14:18" ht="15.75" thickBot="1" x14ac:dyDescent="0.3">
      <c r="N5178" s="25" t="s">
        <v>54</v>
      </c>
      <c r="O5178" s="14" t="s">
        <v>1022</v>
      </c>
      <c r="P5178" s="15" t="s">
        <v>6128</v>
      </c>
      <c r="Q5178" s="2">
        <v>7</v>
      </c>
      <c r="R5178" s="2">
        <v>1962</v>
      </c>
    </row>
    <row r="5179" spans="14:18" ht="15.75" thickBot="1" x14ac:dyDescent="0.3">
      <c r="N5179" s="25" t="s">
        <v>54</v>
      </c>
      <c r="O5179" s="14" t="s">
        <v>1022</v>
      </c>
      <c r="P5179" s="15" t="s">
        <v>6129</v>
      </c>
      <c r="Q5179" s="2">
        <v>1</v>
      </c>
      <c r="R5179" s="2">
        <v>2008</v>
      </c>
    </row>
    <row r="5180" spans="14:18" ht="15.75" thickBot="1" x14ac:dyDescent="0.3">
      <c r="N5180" s="25" t="s">
        <v>54</v>
      </c>
      <c r="O5180" s="14" t="s">
        <v>1022</v>
      </c>
      <c r="P5180" s="15" t="s">
        <v>6130</v>
      </c>
      <c r="Q5180" s="2">
        <v>9</v>
      </c>
      <c r="R5180" s="2">
        <v>5309</v>
      </c>
    </row>
    <row r="5181" spans="14:18" ht="15.75" thickBot="1" x14ac:dyDescent="0.3">
      <c r="N5181" s="25" t="s">
        <v>54</v>
      </c>
      <c r="O5181" s="14" t="s">
        <v>1022</v>
      </c>
      <c r="P5181" s="15" t="s">
        <v>6131</v>
      </c>
      <c r="Q5181" s="2">
        <v>2</v>
      </c>
      <c r="R5181" s="2">
        <v>4073</v>
      </c>
    </row>
    <row r="5182" spans="14:18" ht="15.75" thickBot="1" x14ac:dyDescent="0.3">
      <c r="N5182" s="25" t="s">
        <v>54</v>
      </c>
      <c r="O5182" s="14" t="s">
        <v>1022</v>
      </c>
      <c r="P5182" s="15" t="s">
        <v>6132</v>
      </c>
      <c r="Q5182" s="2">
        <v>2</v>
      </c>
      <c r="R5182" s="2">
        <v>2056</v>
      </c>
    </row>
    <row r="5183" spans="14:18" ht="15.75" thickBot="1" x14ac:dyDescent="0.3">
      <c r="N5183" s="25" t="s">
        <v>54</v>
      </c>
      <c r="O5183" s="14" t="s">
        <v>1022</v>
      </c>
      <c r="P5183" s="15" t="s">
        <v>6133</v>
      </c>
      <c r="Q5183" s="2">
        <v>1</v>
      </c>
      <c r="R5183" s="2">
        <v>4070</v>
      </c>
    </row>
    <row r="5184" spans="14:18" ht="15.75" thickBot="1" x14ac:dyDescent="0.3">
      <c r="N5184" s="25" t="s">
        <v>54</v>
      </c>
      <c r="O5184" s="14" t="s">
        <v>1022</v>
      </c>
      <c r="P5184" s="15" t="s">
        <v>6134</v>
      </c>
      <c r="Q5184" s="2">
        <v>1</v>
      </c>
      <c r="R5184" s="2">
        <v>5336</v>
      </c>
    </row>
    <row r="5185" spans="14:18" ht="15.75" thickBot="1" x14ac:dyDescent="0.3">
      <c r="N5185" s="25" t="s">
        <v>54</v>
      </c>
      <c r="O5185" s="14" t="s">
        <v>1022</v>
      </c>
      <c r="P5185" s="15" t="s">
        <v>6135</v>
      </c>
      <c r="Q5185" s="2">
        <v>5</v>
      </c>
      <c r="R5185" s="2">
        <v>5156</v>
      </c>
    </row>
    <row r="5186" spans="14:18" ht="15.75" thickBot="1" x14ac:dyDescent="0.3">
      <c r="N5186" s="25" t="s">
        <v>54</v>
      </c>
      <c r="O5186" s="14" t="s">
        <v>1022</v>
      </c>
      <c r="P5186" s="15" t="s">
        <v>6136</v>
      </c>
      <c r="Q5186" s="2">
        <v>7</v>
      </c>
      <c r="R5186" s="2">
        <v>6625</v>
      </c>
    </row>
    <row r="5187" spans="14:18" ht="15.75" thickBot="1" x14ac:dyDescent="0.3">
      <c r="N5187" s="25" t="s">
        <v>54</v>
      </c>
      <c r="O5187" s="14" t="s">
        <v>1022</v>
      </c>
      <c r="P5187" s="15" t="s">
        <v>6137</v>
      </c>
      <c r="Q5187" s="2">
        <v>7</v>
      </c>
      <c r="R5187" s="2">
        <v>5986</v>
      </c>
    </row>
    <row r="5188" spans="14:18" ht="15.75" thickBot="1" x14ac:dyDescent="0.3">
      <c r="N5188" s="25" t="s">
        <v>54</v>
      </c>
      <c r="O5188" s="14" t="s">
        <v>1022</v>
      </c>
      <c r="P5188" s="15" t="s">
        <v>6138</v>
      </c>
      <c r="Q5188" s="2">
        <v>9</v>
      </c>
      <c r="R5188" s="2">
        <v>6407</v>
      </c>
    </row>
    <row r="5189" spans="14:18" ht="15.75" thickBot="1" x14ac:dyDescent="0.3">
      <c r="N5189" s="25" t="s">
        <v>54</v>
      </c>
      <c r="O5189" s="14" t="s">
        <v>1022</v>
      </c>
      <c r="P5189" s="15" t="s">
        <v>6139</v>
      </c>
      <c r="Q5189" s="2">
        <v>3</v>
      </c>
      <c r="R5189" s="2">
        <v>5155</v>
      </c>
    </row>
    <row r="5190" spans="14:18" ht="15.75" thickBot="1" x14ac:dyDescent="0.3">
      <c r="N5190" s="25" t="s">
        <v>54</v>
      </c>
      <c r="O5190" s="14" t="s">
        <v>1022</v>
      </c>
      <c r="P5190" s="15" t="s">
        <v>6140</v>
      </c>
      <c r="Q5190" s="2">
        <v>6</v>
      </c>
      <c r="R5190" s="2">
        <v>5849</v>
      </c>
    </row>
    <row r="5191" spans="14:18" ht="15.75" thickBot="1" x14ac:dyDescent="0.3">
      <c r="N5191" s="25" t="s">
        <v>54</v>
      </c>
      <c r="O5191" s="14" t="s">
        <v>1022</v>
      </c>
      <c r="P5191" s="15" t="s">
        <v>6141</v>
      </c>
      <c r="Q5191" s="2">
        <v>5</v>
      </c>
      <c r="R5191" s="2">
        <v>5154</v>
      </c>
    </row>
    <row r="5192" spans="14:18" ht="15.75" thickBot="1" x14ac:dyDescent="0.3">
      <c r="N5192" s="25" t="s">
        <v>54</v>
      </c>
      <c r="O5192" s="14" t="s">
        <v>1022</v>
      </c>
      <c r="P5192" s="15" t="s">
        <v>6142</v>
      </c>
      <c r="Q5192" s="2">
        <v>7</v>
      </c>
      <c r="R5192" s="2">
        <v>6406</v>
      </c>
    </row>
    <row r="5193" spans="14:18" ht="15.75" thickBot="1" x14ac:dyDescent="0.3">
      <c r="N5193" s="25" t="s">
        <v>54</v>
      </c>
      <c r="O5193" s="14" t="s">
        <v>1022</v>
      </c>
      <c r="P5193" s="15" t="s">
        <v>6143</v>
      </c>
      <c r="Q5193" s="2">
        <v>7</v>
      </c>
      <c r="R5193" s="2">
        <v>6636</v>
      </c>
    </row>
    <row r="5194" spans="14:18" ht="15.75" thickBot="1" x14ac:dyDescent="0.3">
      <c r="N5194" s="25" t="s">
        <v>54</v>
      </c>
      <c r="O5194" s="14" t="s">
        <v>1022</v>
      </c>
      <c r="P5194" s="15" t="s">
        <v>6144</v>
      </c>
      <c r="Q5194" s="2">
        <v>9</v>
      </c>
      <c r="R5194" s="2">
        <v>6842</v>
      </c>
    </row>
    <row r="5195" spans="14:18" ht="15.75" thickBot="1" x14ac:dyDescent="0.3">
      <c r="N5195" s="25" t="s">
        <v>54</v>
      </c>
      <c r="O5195" s="14" t="s">
        <v>1022</v>
      </c>
      <c r="P5195" s="15" t="s">
        <v>6145</v>
      </c>
      <c r="Q5195" s="2">
        <v>8</v>
      </c>
      <c r="R5195" s="2">
        <v>4072</v>
      </c>
    </row>
    <row r="5196" spans="14:18" ht="15.75" thickBot="1" x14ac:dyDescent="0.3">
      <c r="N5196" s="25" t="s">
        <v>54</v>
      </c>
      <c r="O5196" s="14" t="s">
        <v>1022</v>
      </c>
      <c r="P5196" s="15" t="s">
        <v>6146</v>
      </c>
      <c r="Q5196" s="2">
        <v>3</v>
      </c>
      <c r="R5196" s="2">
        <v>4074</v>
      </c>
    </row>
    <row r="5197" spans="14:18" ht="15.75" thickBot="1" x14ac:dyDescent="0.3">
      <c r="N5197" s="25" t="s">
        <v>54</v>
      </c>
      <c r="O5197" s="14" t="s">
        <v>1022</v>
      </c>
      <c r="P5197" s="15" t="s">
        <v>6147</v>
      </c>
      <c r="Q5197" s="2">
        <v>1</v>
      </c>
      <c r="R5197" s="2">
        <v>4071</v>
      </c>
    </row>
    <row r="5198" spans="14:18" ht="15.75" thickBot="1" x14ac:dyDescent="0.3">
      <c r="N5198" s="25" t="s">
        <v>54</v>
      </c>
      <c r="O5198" s="14" t="s">
        <v>1022</v>
      </c>
      <c r="P5198" s="15" t="s">
        <v>6148</v>
      </c>
      <c r="Q5198" s="2">
        <v>1</v>
      </c>
      <c r="R5198" s="2">
        <v>5515</v>
      </c>
    </row>
    <row r="5199" spans="14:18" ht="15.75" thickBot="1" x14ac:dyDescent="0.3">
      <c r="N5199" s="25" t="s">
        <v>54</v>
      </c>
      <c r="O5199" s="14" t="s">
        <v>1022</v>
      </c>
      <c r="P5199" s="15" t="s">
        <v>6149</v>
      </c>
      <c r="Q5199" s="2">
        <v>2</v>
      </c>
      <c r="R5199" s="2">
        <v>4859</v>
      </c>
    </row>
    <row r="5200" spans="14:18" ht="15.75" thickBot="1" x14ac:dyDescent="0.3">
      <c r="N5200" s="25" t="s">
        <v>54</v>
      </c>
      <c r="O5200" s="14" t="s">
        <v>1022</v>
      </c>
      <c r="P5200" s="15" t="s">
        <v>6150</v>
      </c>
      <c r="Q5200" s="2">
        <v>1</v>
      </c>
      <c r="R5200" s="2">
        <v>6609</v>
      </c>
    </row>
    <row r="5201" spans="14:18" ht="15.75" thickBot="1" x14ac:dyDescent="0.3">
      <c r="N5201" s="25" t="s">
        <v>54</v>
      </c>
      <c r="O5201" s="14" t="s">
        <v>1022</v>
      </c>
      <c r="P5201" s="15" t="s">
        <v>6151</v>
      </c>
      <c r="Q5201" s="2">
        <v>1</v>
      </c>
      <c r="R5201" s="2">
        <v>4609</v>
      </c>
    </row>
    <row r="5202" spans="14:18" ht="15.75" thickBot="1" x14ac:dyDescent="0.3">
      <c r="N5202" s="25" t="s">
        <v>54</v>
      </c>
      <c r="O5202" s="14" t="s">
        <v>1022</v>
      </c>
      <c r="P5202" s="15" t="s">
        <v>6152</v>
      </c>
      <c r="Q5202" s="2">
        <v>4</v>
      </c>
      <c r="R5202" s="2">
        <v>6215</v>
      </c>
    </row>
    <row r="5203" spans="14:18" ht="15.75" thickBot="1" x14ac:dyDescent="0.3">
      <c r="N5203" s="34" t="s">
        <v>495</v>
      </c>
      <c r="O5203" s="14" t="s">
        <v>477</v>
      </c>
      <c r="P5203" s="15" t="s">
        <v>530</v>
      </c>
    </row>
    <row r="5204" spans="14:18" ht="15.75" thickBot="1" x14ac:dyDescent="0.3">
      <c r="N5204" s="34" t="s">
        <v>495</v>
      </c>
      <c r="O5204" s="14" t="s">
        <v>477</v>
      </c>
      <c r="P5204" s="15" t="s">
        <v>495</v>
      </c>
    </row>
    <row r="5205" spans="14:18" ht="15.75" thickBot="1" x14ac:dyDescent="0.3">
      <c r="N5205" s="34" t="s">
        <v>495</v>
      </c>
      <c r="O5205" s="14" t="s">
        <v>477</v>
      </c>
      <c r="P5205" s="15" t="s">
        <v>6153</v>
      </c>
    </row>
    <row r="5206" spans="14:18" ht="15.75" thickBot="1" x14ac:dyDescent="0.3">
      <c r="N5206" s="34" t="s">
        <v>495</v>
      </c>
      <c r="O5206" s="14" t="s">
        <v>477</v>
      </c>
      <c r="P5206" s="15" t="s">
        <v>6154</v>
      </c>
    </row>
    <row r="5207" spans="14:18" ht="15.75" thickBot="1" x14ac:dyDescent="0.3">
      <c r="N5207" s="34" t="s">
        <v>495</v>
      </c>
      <c r="O5207" s="14" t="s">
        <v>477</v>
      </c>
      <c r="P5207" s="15" t="s">
        <v>6155</v>
      </c>
    </row>
    <row r="5208" spans="14:18" ht="15.75" thickBot="1" x14ac:dyDescent="0.3">
      <c r="N5208" s="34" t="s">
        <v>495</v>
      </c>
      <c r="O5208" s="14" t="s">
        <v>477</v>
      </c>
      <c r="P5208" s="15" t="s">
        <v>6156</v>
      </c>
    </row>
    <row r="5209" spans="14:18" ht="15.75" thickBot="1" x14ac:dyDescent="0.3">
      <c r="N5209" s="34" t="s">
        <v>495</v>
      </c>
      <c r="O5209" s="14" t="s">
        <v>784</v>
      </c>
      <c r="P5209" s="15" t="s">
        <v>530</v>
      </c>
    </row>
    <row r="5210" spans="14:18" ht="15.75" thickBot="1" x14ac:dyDescent="0.3">
      <c r="N5210" s="34" t="s">
        <v>495</v>
      </c>
      <c r="O5210" s="14" t="s">
        <v>784</v>
      </c>
      <c r="P5210" s="15" t="s">
        <v>495</v>
      </c>
    </row>
    <row r="5211" spans="14:18" ht="15.75" thickBot="1" x14ac:dyDescent="0.3">
      <c r="N5211" s="34" t="s">
        <v>495</v>
      </c>
      <c r="O5211" s="14" t="s">
        <v>784</v>
      </c>
      <c r="P5211" s="15" t="s">
        <v>6153</v>
      </c>
    </row>
    <row r="5212" spans="14:18" ht="15.75" thickBot="1" x14ac:dyDescent="0.3">
      <c r="N5212" s="34" t="s">
        <v>495</v>
      </c>
      <c r="O5212" s="14" t="s">
        <v>784</v>
      </c>
      <c r="P5212" s="15" t="s">
        <v>6154</v>
      </c>
    </row>
    <row r="5213" spans="14:18" ht="15.75" thickBot="1" x14ac:dyDescent="0.3">
      <c r="N5213" s="34" t="s">
        <v>495</v>
      </c>
      <c r="O5213" s="14" t="s">
        <v>784</v>
      </c>
      <c r="P5213" s="15" t="s">
        <v>6155</v>
      </c>
    </row>
    <row r="5214" spans="14:18" ht="15.75" thickBot="1" x14ac:dyDescent="0.3">
      <c r="N5214" s="34" t="s">
        <v>495</v>
      </c>
      <c r="O5214" s="14" t="s">
        <v>784</v>
      </c>
      <c r="P5214" s="15" t="s">
        <v>6156</v>
      </c>
    </row>
    <row r="5215" spans="14:18" ht="15.75" thickBot="1" x14ac:dyDescent="0.3">
      <c r="N5215" s="34" t="s">
        <v>495</v>
      </c>
      <c r="O5215" s="14" t="s">
        <v>55</v>
      </c>
      <c r="P5215" s="15" t="s">
        <v>530</v>
      </c>
    </row>
    <row r="5216" spans="14:18" ht="15.75" thickBot="1" x14ac:dyDescent="0.3">
      <c r="N5216" s="34" t="s">
        <v>495</v>
      </c>
      <c r="O5216" s="14" t="s">
        <v>55</v>
      </c>
      <c r="P5216" s="15" t="s">
        <v>495</v>
      </c>
    </row>
    <row r="5217" spans="14:16" ht="15.75" thickBot="1" x14ac:dyDescent="0.3">
      <c r="N5217" s="34" t="s">
        <v>495</v>
      </c>
      <c r="O5217" s="14" t="s">
        <v>55</v>
      </c>
      <c r="P5217" s="15" t="s">
        <v>6153</v>
      </c>
    </row>
    <row r="5218" spans="14:16" ht="15.75" thickBot="1" x14ac:dyDescent="0.3">
      <c r="N5218" s="34" t="s">
        <v>495</v>
      </c>
      <c r="O5218" s="14" t="s">
        <v>55</v>
      </c>
      <c r="P5218" s="15" t="s">
        <v>6154</v>
      </c>
    </row>
    <row r="5219" spans="14:16" ht="15.75" thickBot="1" x14ac:dyDescent="0.3">
      <c r="N5219" s="34" t="s">
        <v>495</v>
      </c>
      <c r="O5219" s="14" t="s">
        <v>55</v>
      </c>
      <c r="P5219" s="15" t="s">
        <v>6155</v>
      </c>
    </row>
    <row r="5220" spans="14:16" ht="15.75" thickBot="1" x14ac:dyDescent="0.3">
      <c r="N5220" s="34" t="s">
        <v>495</v>
      </c>
      <c r="O5220" s="14" t="s">
        <v>55</v>
      </c>
      <c r="P5220" s="15" t="s">
        <v>6156</v>
      </c>
    </row>
    <row r="5221" spans="14:16" ht="15.75" thickBot="1" x14ac:dyDescent="0.3">
      <c r="N5221" s="34" t="s">
        <v>495</v>
      </c>
      <c r="O5221" s="14" t="s">
        <v>973</v>
      </c>
      <c r="P5221" s="15" t="s">
        <v>530</v>
      </c>
    </row>
    <row r="5222" spans="14:16" ht="15.75" thickBot="1" x14ac:dyDescent="0.3">
      <c r="N5222" s="34" t="s">
        <v>495</v>
      </c>
      <c r="O5222" s="14" t="s">
        <v>973</v>
      </c>
      <c r="P5222" s="15" t="s">
        <v>495</v>
      </c>
    </row>
    <row r="5223" spans="14:16" ht="15.75" thickBot="1" x14ac:dyDescent="0.3">
      <c r="N5223" s="34" t="s">
        <v>495</v>
      </c>
      <c r="O5223" s="14" t="s">
        <v>973</v>
      </c>
      <c r="P5223" s="15" t="s">
        <v>6153</v>
      </c>
    </row>
    <row r="5224" spans="14:16" ht="15.75" thickBot="1" x14ac:dyDescent="0.3">
      <c r="N5224" s="34" t="s">
        <v>495</v>
      </c>
      <c r="O5224" s="14" t="s">
        <v>973</v>
      </c>
      <c r="P5224" s="15" t="s">
        <v>6154</v>
      </c>
    </row>
    <row r="5225" spans="14:16" ht="15.75" thickBot="1" x14ac:dyDescent="0.3">
      <c r="N5225" s="34" t="s">
        <v>495</v>
      </c>
      <c r="O5225" s="14" t="s">
        <v>973</v>
      </c>
      <c r="P5225" s="15" t="s">
        <v>6155</v>
      </c>
    </row>
    <row r="5226" spans="14:16" ht="15.75" thickBot="1" x14ac:dyDescent="0.3">
      <c r="N5226" s="34" t="s">
        <v>495</v>
      </c>
      <c r="O5226" s="14" t="s">
        <v>973</v>
      </c>
      <c r="P5226" s="15" t="s">
        <v>6156</v>
      </c>
    </row>
    <row r="5227" spans="14:16" ht="15.75" thickBot="1" x14ac:dyDescent="0.3">
      <c r="N5227" s="34" t="s">
        <v>495</v>
      </c>
      <c r="O5227" s="14" t="s">
        <v>1718</v>
      </c>
      <c r="P5227" s="15" t="s">
        <v>530</v>
      </c>
    </row>
    <row r="5228" spans="14:16" ht="15.75" thickBot="1" x14ac:dyDescent="0.3">
      <c r="N5228" s="34" t="s">
        <v>495</v>
      </c>
      <c r="O5228" s="14" t="s">
        <v>1718</v>
      </c>
      <c r="P5228" s="15" t="s">
        <v>495</v>
      </c>
    </row>
    <row r="5229" spans="14:16" ht="15.75" thickBot="1" x14ac:dyDescent="0.3">
      <c r="N5229" s="34" t="s">
        <v>495</v>
      </c>
      <c r="O5229" s="14" t="s">
        <v>1718</v>
      </c>
      <c r="P5229" s="15" t="s">
        <v>6153</v>
      </c>
    </row>
    <row r="5230" spans="14:16" ht="15.75" thickBot="1" x14ac:dyDescent="0.3">
      <c r="N5230" s="34" t="s">
        <v>495</v>
      </c>
      <c r="O5230" s="14" t="s">
        <v>1718</v>
      </c>
      <c r="P5230" s="15" t="s">
        <v>6154</v>
      </c>
    </row>
    <row r="5231" spans="14:16" ht="15.75" thickBot="1" x14ac:dyDescent="0.3">
      <c r="N5231" s="34" t="s">
        <v>495</v>
      </c>
      <c r="O5231" s="14" t="s">
        <v>1718</v>
      </c>
      <c r="P5231" s="15" t="s">
        <v>6155</v>
      </c>
    </row>
    <row r="5232" spans="14:16" ht="15.75" thickBot="1" x14ac:dyDescent="0.3">
      <c r="N5232" s="34" t="s">
        <v>495</v>
      </c>
      <c r="O5232" s="14" t="s">
        <v>1718</v>
      </c>
      <c r="P5232" s="15" t="s">
        <v>6156</v>
      </c>
    </row>
    <row r="5233" spans="14:16" ht="15.75" thickBot="1" x14ac:dyDescent="0.3">
      <c r="N5233" s="34" t="s">
        <v>495</v>
      </c>
      <c r="O5233" s="14" t="s">
        <v>565</v>
      </c>
      <c r="P5233" s="15" t="s">
        <v>530</v>
      </c>
    </row>
    <row r="5234" spans="14:16" ht="15.75" thickBot="1" x14ac:dyDescent="0.3">
      <c r="N5234" s="34" t="s">
        <v>495</v>
      </c>
      <c r="O5234" s="14" t="s">
        <v>565</v>
      </c>
      <c r="P5234" s="15" t="s">
        <v>495</v>
      </c>
    </row>
    <row r="5235" spans="14:16" ht="15.75" thickBot="1" x14ac:dyDescent="0.3">
      <c r="N5235" s="34" t="s">
        <v>495</v>
      </c>
      <c r="O5235" s="14" t="s">
        <v>565</v>
      </c>
      <c r="P5235" s="15" t="s">
        <v>6153</v>
      </c>
    </row>
    <row r="5236" spans="14:16" ht="15.75" thickBot="1" x14ac:dyDescent="0.3">
      <c r="N5236" s="34" t="s">
        <v>495</v>
      </c>
      <c r="O5236" s="14" t="s">
        <v>565</v>
      </c>
      <c r="P5236" s="15" t="s">
        <v>6154</v>
      </c>
    </row>
    <row r="5237" spans="14:16" ht="15.75" thickBot="1" x14ac:dyDescent="0.3">
      <c r="N5237" s="34" t="s">
        <v>495</v>
      </c>
      <c r="O5237" s="14" t="s">
        <v>565</v>
      </c>
      <c r="P5237" s="15" t="s">
        <v>6155</v>
      </c>
    </row>
    <row r="5238" spans="14:16" ht="15.75" thickBot="1" x14ac:dyDescent="0.3">
      <c r="N5238" s="34" t="s">
        <v>495</v>
      </c>
      <c r="O5238" s="14" t="s">
        <v>565</v>
      </c>
      <c r="P5238" s="15" t="s">
        <v>6156</v>
      </c>
    </row>
    <row r="5239" spans="14:16" ht="15.75" thickBot="1" x14ac:dyDescent="0.3">
      <c r="N5239" s="34" t="s">
        <v>495</v>
      </c>
      <c r="O5239" s="14" t="s">
        <v>2258</v>
      </c>
      <c r="P5239" s="15" t="s">
        <v>530</v>
      </c>
    </row>
    <row r="5240" spans="14:16" ht="15.75" thickBot="1" x14ac:dyDescent="0.3">
      <c r="N5240" s="34" t="s">
        <v>495</v>
      </c>
      <c r="O5240" s="14" t="s">
        <v>2258</v>
      </c>
      <c r="P5240" s="15" t="s">
        <v>495</v>
      </c>
    </row>
    <row r="5241" spans="14:16" ht="15.75" thickBot="1" x14ac:dyDescent="0.3">
      <c r="N5241" s="34" t="s">
        <v>495</v>
      </c>
      <c r="O5241" s="14" t="s">
        <v>2258</v>
      </c>
      <c r="P5241" s="15" t="s">
        <v>6153</v>
      </c>
    </row>
    <row r="5242" spans="14:16" ht="15.75" thickBot="1" x14ac:dyDescent="0.3">
      <c r="N5242" s="34" t="s">
        <v>495</v>
      </c>
      <c r="O5242" s="14" t="s">
        <v>2258</v>
      </c>
      <c r="P5242" s="15" t="s">
        <v>6154</v>
      </c>
    </row>
    <row r="5243" spans="14:16" ht="15.75" thickBot="1" x14ac:dyDescent="0.3">
      <c r="N5243" s="34" t="s">
        <v>495</v>
      </c>
      <c r="O5243" s="14" t="s">
        <v>2258</v>
      </c>
      <c r="P5243" s="15" t="s">
        <v>6155</v>
      </c>
    </row>
    <row r="5244" spans="14:16" ht="15.75" thickBot="1" x14ac:dyDescent="0.3">
      <c r="N5244" s="34" t="s">
        <v>495</v>
      </c>
      <c r="O5244" s="14" t="s">
        <v>2258</v>
      </c>
      <c r="P5244" s="15" t="s">
        <v>6156</v>
      </c>
    </row>
    <row r="5245" spans="14:16" ht="15.75" thickBot="1" x14ac:dyDescent="0.3">
      <c r="N5245" s="34" t="s">
        <v>495</v>
      </c>
      <c r="O5245" s="14" t="s">
        <v>1367</v>
      </c>
      <c r="P5245" s="15" t="s">
        <v>530</v>
      </c>
    </row>
    <row r="5246" spans="14:16" ht="15.75" thickBot="1" x14ac:dyDescent="0.3">
      <c r="N5246" s="34" t="s">
        <v>495</v>
      </c>
      <c r="O5246" s="14" t="s">
        <v>1367</v>
      </c>
      <c r="P5246" s="15" t="s">
        <v>495</v>
      </c>
    </row>
    <row r="5247" spans="14:16" ht="15.75" thickBot="1" x14ac:dyDescent="0.3">
      <c r="N5247" s="34" t="s">
        <v>495</v>
      </c>
      <c r="O5247" s="14" t="s">
        <v>1367</v>
      </c>
      <c r="P5247" s="15" t="s">
        <v>6153</v>
      </c>
    </row>
    <row r="5248" spans="14:16" ht="15.75" thickBot="1" x14ac:dyDescent="0.3">
      <c r="N5248" s="34" t="s">
        <v>495</v>
      </c>
      <c r="O5248" s="14" t="s">
        <v>1367</v>
      </c>
      <c r="P5248" s="15" t="s">
        <v>6154</v>
      </c>
    </row>
    <row r="5249" spans="14:16" ht="15.75" thickBot="1" x14ac:dyDescent="0.3">
      <c r="N5249" s="34" t="s">
        <v>495</v>
      </c>
      <c r="O5249" s="14" t="s">
        <v>1367</v>
      </c>
      <c r="P5249" s="15" t="s">
        <v>6155</v>
      </c>
    </row>
    <row r="5250" spans="14:16" ht="15.75" thickBot="1" x14ac:dyDescent="0.3">
      <c r="N5250" s="34" t="s">
        <v>495</v>
      </c>
      <c r="O5250" s="14" t="s">
        <v>1367</v>
      </c>
      <c r="P5250" s="15" t="s">
        <v>6156</v>
      </c>
    </row>
    <row r="5251" spans="14:16" ht="15.75" thickBot="1" x14ac:dyDescent="0.3">
      <c r="N5251" s="34" t="s">
        <v>495</v>
      </c>
      <c r="O5251" s="14" t="s">
        <v>1065</v>
      </c>
      <c r="P5251" s="15" t="s">
        <v>530</v>
      </c>
    </row>
    <row r="5252" spans="14:16" ht="15.75" thickBot="1" x14ac:dyDescent="0.3">
      <c r="N5252" s="34" t="s">
        <v>495</v>
      </c>
      <c r="O5252" s="14" t="s">
        <v>1065</v>
      </c>
      <c r="P5252" s="15" t="s">
        <v>495</v>
      </c>
    </row>
    <row r="5253" spans="14:16" ht="15.75" thickBot="1" x14ac:dyDescent="0.3">
      <c r="N5253" s="34" t="s">
        <v>495</v>
      </c>
      <c r="O5253" s="14" t="s">
        <v>1065</v>
      </c>
      <c r="P5253" s="15" t="s">
        <v>6153</v>
      </c>
    </row>
    <row r="5254" spans="14:16" ht="15.75" thickBot="1" x14ac:dyDescent="0.3">
      <c r="N5254" s="34" t="s">
        <v>495</v>
      </c>
      <c r="O5254" s="14" t="s">
        <v>1065</v>
      </c>
      <c r="P5254" s="15" t="s">
        <v>6154</v>
      </c>
    </row>
    <row r="5255" spans="14:16" ht="15.75" thickBot="1" x14ac:dyDescent="0.3">
      <c r="N5255" s="34" t="s">
        <v>495</v>
      </c>
      <c r="O5255" s="14" t="s">
        <v>1065</v>
      </c>
      <c r="P5255" s="15" t="s">
        <v>6155</v>
      </c>
    </row>
    <row r="5256" spans="14:16" ht="15.75" thickBot="1" x14ac:dyDescent="0.3">
      <c r="N5256" s="34" t="s">
        <v>495</v>
      </c>
      <c r="O5256" s="14" t="s">
        <v>1065</v>
      </c>
      <c r="P5256" s="15" t="s">
        <v>6156</v>
      </c>
    </row>
    <row r="5257" spans="14:16" ht="15.75" thickBot="1" x14ac:dyDescent="0.3">
      <c r="N5257" s="34" t="s">
        <v>495</v>
      </c>
      <c r="O5257" s="14" t="s">
        <v>1139</v>
      </c>
      <c r="P5257" s="15" t="s">
        <v>530</v>
      </c>
    </row>
    <row r="5258" spans="14:16" ht="15.75" thickBot="1" x14ac:dyDescent="0.3">
      <c r="N5258" s="34" t="s">
        <v>495</v>
      </c>
      <c r="O5258" s="14" t="s">
        <v>1139</v>
      </c>
      <c r="P5258" s="15" t="s">
        <v>495</v>
      </c>
    </row>
    <row r="5259" spans="14:16" ht="15.75" thickBot="1" x14ac:dyDescent="0.3">
      <c r="N5259" s="34" t="s">
        <v>495</v>
      </c>
      <c r="O5259" s="14" t="s">
        <v>1139</v>
      </c>
      <c r="P5259" s="15" t="s">
        <v>6153</v>
      </c>
    </row>
    <row r="5260" spans="14:16" ht="15.75" thickBot="1" x14ac:dyDescent="0.3">
      <c r="N5260" s="34" t="s">
        <v>495</v>
      </c>
      <c r="O5260" s="14" t="s">
        <v>1139</v>
      </c>
      <c r="P5260" s="15" t="s">
        <v>6154</v>
      </c>
    </row>
    <row r="5261" spans="14:16" ht="15.75" thickBot="1" x14ac:dyDescent="0.3">
      <c r="N5261" s="34" t="s">
        <v>495</v>
      </c>
      <c r="O5261" s="14" t="s">
        <v>1139</v>
      </c>
      <c r="P5261" s="15" t="s">
        <v>6155</v>
      </c>
    </row>
    <row r="5262" spans="14:16" ht="15.75" thickBot="1" x14ac:dyDescent="0.3">
      <c r="N5262" s="34" t="s">
        <v>495</v>
      </c>
      <c r="O5262" s="14" t="s">
        <v>1139</v>
      </c>
      <c r="P5262" s="15" t="s">
        <v>6156</v>
      </c>
    </row>
    <row r="5263" spans="14:16" ht="15.75" thickBot="1" x14ac:dyDescent="0.3">
      <c r="N5263" s="34" t="s">
        <v>495</v>
      </c>
      <c r="O5263" s="14" t="s">
        <v>1358</v>
      </c>
      <c r="P5263" s="15" t="s">
        <v>530</v>
      </c>
    </row>
    <row r="5264" spans="14:16" ht="15.75" thickBot="1" x14ac:dyDescent="0.3">
      <c r="N5264" s="34" t="s">
        <v>495</v>
      </c>
      <c r="O5264" s="14" t="s">
        <v>1358</v>
      </c>
      <c r="P5264" s="15" t="s">
        <v>495</v>
      </c>
    </row>
    <row r="5265" spans="14:16" ht="15.75" thickBot="1" x14ac:dyDescent="0.3">
      <c r="N5265" s="34" t="s">
        <v>495</v>
      </c>
      <c r="O5265" s="14" t="s">
        <v>1358</v>
      </c>
      <c r="P5265" s="15" t="s">
        <v>6153</v>
      </c>
    </row>
    <row r="5266" spans="14:16" ht="15.75" thickBot="1" x14ac:dyDescent="0.3">
      <c r="N5266" s="34" t="s">
        <v>495</v>
      </c>
      <c r="O5266" s="14" t="s">
        <v>1358</v>
      </c>
      <c r="P5266" s="15" t="s">
        <v>6154</v>
      </c>
    </row>
    <row r="5267" spans="14:16" ht="15.75" thickBot="1" x14ac:dyDescent="0.3">
      <c r="N5267" s="34" t="s">
        <v>495</v>
      </c>
      <c r="O5267" s="14" t="s">
        <v>1358</v>
      </c>
      <c r="P5267" s="15" t="s">
        <v>6155</v>
      </c>
    </row>
    <row r="5268" spans="14:16" ht="15.75" thickBot="1" x14ac:dyDescent="0.3">
      <c r="N5268" s="34" t="s">
        <v>495</v>
      </c>
      <c r="O5268" s="14" t="s">
        <v>1358</v>
      </c>
      <c r="P5268" s="15" t="s">
        <v>6156</v>
      </c>
    </row>
    <row r="5269" spans="14:16" ht="15.75" thickBot="1" x14ac:dyDescent="0.3">
      <c r="N5269" s="34" t="s">
        <v>495</v>
      </c>
      <c r="O5269" s="14" t="s">
        <v>3370</v>
      </c>
      <c r="P5269" s="15" t="s">
        <v>530</v>
      </c>
    </row>
    <row r="5270" spans="14:16" ht="15.75" thickBot="1" x14ac:dyDescent="0.3">
      <c r="N5270" s="34" t="s">
        <v>495</v>
      </c>
      <c r="O5270" s="14" t="s">
        <v>3370</v>
      </c>
      <c r="P5270" s="15" t="s">
        <v>495</v>
      </c>
    </row>
    <row r="5271" spans="14:16" ht="15.75" thickBot="1" x14ac:dyDescent="0.3">
      <c r="N5271" s="34" t="s">
        <v>495</v>
      </c>
      <c r="O5271" s="14" t="s">
        <v>3370</v>
      </c>
      <c r="P5271" s="15" t="s">
        <v>6153</v>
      </c>
    </row>
    <row r="5272" spans="14:16" ht="15.75" thickBot="1" x14ac:dyDescent="0.3">
      <c r="N5272" s="34" t="s">
        <v>495</v>
      </c>
      <c r="O5272" s="14" t="s">
        <v>3370</v>
      </c>
      <c r="P5272" s="15" t="s">
        <v>6154</v>
      </c>
    </row>
    <row r="5273" spans="14:16" ht="15.75" thickBot="1" x14ac:dyDescent="0.3">
      <c r="N5273" s="34" t="s">
        <v>495</v>
      </c>
      <c r="O5273" s="14" t="s">
        <v>3370</v>
      </c>
      <c r="P5273" s="15" t="s">
        <v>6155</v>
      </c>
    </row>
    <row r="5274" spans="14:16" ht="15.75" thickBot="1" x14ac:dyDescent="0.3">
      <c r="N5274" s="34" t="s">
        <v>495</v>
      </c>
      <c r="O5274" s="14" t="s">
        <v>3370</v>
      </c>
      <c r="P5274" s="15" t="s">
        <v>6156</v>
      </c>
    </row>
    <row r="5275" spans="14:16" ht="15.75" thickBot="1" x14ac:dyDescent="0.3">
      <c r="N5275" s="34" t="s">
        <v>495</v>
      </c>
      <c r="O5275" s="14" t="s">
        <v>1149</v>
      </c>
      <c r="P5275" s="15" t="s">
        <v>530</v>
      </c>
    </row>
    <row r="5276" spans="14:16" ht="15.75" thickBot="1" x14ac:dyDescent="0.3">
      <c r="N5276" s="34" t="s">
        <v>495</v>
      </c>
      <c r="O5276" s="14" t="s">
        <v>1149</v>
      </c>
      <c r="P5276" s="15" t="s">
        <v>495</v>
      </c>
    </row>
    <row r="5277" spans="14:16" ht="15.75" thickBot="1" x14ac:dyDescent="0.3">
      <c r="N5277" s="34" t="s">
        <v>495</v>
      </c>
      <c r="O5277" s="14" t="s">
        <v>1149</v>
      </c>
      <c r="P5277" s="15" t="s">
        <v>6153</v>
      </c>
    </row>
    <row r="5278" spans="14:16" ht="15.75" thickBot="1" x14ac:dyDescent="0.3">
      <c r="N5278" s="34" t="s">
        <v>495</v>
      </c>
      <c r="O5278" s="14" t="s">
        <v>1149</v>
      </c>
      <c r="P5278" s="15" t="s">
        <v>6154</v>
      </c>
    </row>
    <row r="5279" spans="14:16" ht="15.75" thickBot="1" x14ac:dyDescent="0.3">
      <c r="N5279" s="34" t="s">
        <v>495</v>
      </c>
      <c r="O5279" s="14" t="s">
        <v>1149</v>
      </c>
      <c r="P5279" s="15" t="s">
        <v>6155</v>
      </c>
    </row>
    <row r="5280" spans="14:16" ht="15.75" thickBot="1" x14ac:dyDescent="0.3">
      <c r="N5280" s="34" t="s">
        <v>495</v>
      </c>
      <c r="O5280" s="14" t="s">
        <v>1149</v>
      </c>
      <c r="P5280" s="15" t="s">
        <v>6156</v>
      </c>
    </row>
    <row r="5281" spans="14:16" ht="15.75" thickBot="1" x14ac:dyDescent="0.3">
      <c r="N5281" s="34" t="s">
        <v>495</v>
      </c>
      <c r="O5281" s="14" t="s">
        <v>3661</v>
      </c>
      <c r="P5281" s="15" t="s">
        <v>530</v>
      </c>
    </row>
    <row r="5282" spans="14:16" ht="15.75" thickBot="1" x14ac:dyDescent="0.3">
      <c r="N5282" s="34" t="s">
        <v>495</v>
      </c>
      <c r="O5282" s="14" t="s">
        <v>3661</v>
      </c>
      <c r="P5282" s="15" t="s">
        <v>495</v>
      </c>
    </row>
    <row r="5283" spans="14:16" ht="15.75" thickBot="1" x14ac:dyDescent="0.3">
      <c r="N5283" s="34" t="s">
        <v>495</v>
      </c>
      <c r="O5283" s="14" t="s">
        <v>3661</v>
      </c>
      <c r="P5283" s="15" t="s">
        <v>6153</v>
      </c>
    </row>
    <row r="5284" spans="14:16" ht="15.75" thickBot="1" x14ac:dyDescent="0.3">
      <c r="N5284" s="34" t="s">
        <v>495</v>
      </c>
      <c r="O5284" s="14" t="s">
        <v>3661</v>
      </c>
      <c r="P5284" s="15" t="s">
        <v>6154</v>
      </c>
    </row>
    <row r="5285" spans="14:16" ht="15.75" thickBot="1" x14ac:dyDescent="0.3">
      <c r="N5285" s="34" t="s">
        <v>495</v>
      </c>
      <c r="O5285" s="14" t="s">
        <v>3661</v>
      </c>
      <c r="P5285" s="15" t="s">
        <v>6155</v>
      </c>
    </row>
    <row r="5286" spans="14:16" ht="15.75" thickBot="1" x14ac:dyDescent="0.3">
      <c r="N5286" s="34" t="s">
        <v>495</v>
      </c>
      <c r="O5286" s="14" t="s">
        <v>3661</v>
      </c>
      <c r="P5286" s="15" t="s">
        <v>6156</v>
      </c>
    </row>
    <row r="5287" spans="14:16" ht="15.75" thickBot="1" x14ac:dyDescent="0.3">
      <c r="N5287" s="34" t="s">
        <v>495</v>
      </c>
      <c r="O5287" s="14" t="s">
        <v>3869</v>
      </c>
      <c r="P5287" s="15" t="s">
        <v>530</v>
      </c>
    </row>
    <row r="5288" spans="14:16" ht="15.75" thickBot="1" x14ac:dyDescent="0.3">
      <c r="N5288" s="34" t="s">
        <v>495</v>
      </c>
      <c r="O5288" s="14" t="s">
        <v>3869</v>
      </c>
      <c r="P5288" s="15" t="s">
        <v>495</v>
      </c>
    </row>
    <row r="5289" spans="14:16" ht="15.75" thickBot="1" x14ac:dyDescent="0.3">
      <c r="N5289" s="34" t="s">
        <v>495</v>
      </c>
      <c r="O5289" s="14" t="s">
        <v>3869</v>
      </c>
      <c r="P5289" s="15" t="s">
        <v>6153</v>
      </c>
    </row>
    <row r="5290" spans="14:16" ht="15.75" thickBot="1" x14ac:dyDescent="0.3">
      <c r="N5290" s="34" t="s">
        <v>495</v>
      </c>
      <c r="O5290" s="14" t="s">
        <v>3869</v>
      </c>
      <c r="P5290" s="15" t="s">
        <v>6154</v>
      </c>
    </row>
    <row r="5291" spans="14:16" ht="15.75" thickBot="1" x14ac:dyDescent="0.3">
      <c r="N5291" s="34" t="s">
        <v>495</v>
      </c>
      <c r="O5291" s="14" t="s">
        <v>3869</v>
      </c>
      <c r="P5291" s="15" t="s">
        <v>6155</v>
      </c>
    </row>
    <row r="5292" spans="14:16" ht="15.75" thickBot="1" x14ac:dyDescent="0.3">
      <c r="N5292" s="34" t="s">
        <v>495</v>
      </c>
      <c r="O5292" s="14" t="s">
        <v>3869</v>
      </c>
      <c r="P5292" s="15" t="s">
        <v>6156</v>
      </c>
    </row>
    <row r="5293" spans="14:16" ht="15.75" thickBot="1" x14ac:dyDescent="0.3">
      <c r="N5293" s="34" t="s">
        <v>495</v>
      </c>
      <c r="O5293" s="14" t="s">
        <v>4085</v>
      </c>
      <c r="P5293" s="15" t="s">
        <v>530</v>
      </c>
    </row>
    <row r="5294" spans="14:16" ht="15.75" thickBot="1" x14ac:dyDescent="0.3">
      <c r="N5294" s="34" t="s">
        <v>495</v>
      </c>
      <c r="O5294" s="14" t="s">
        <v>4085</v>
      </c>
      <c r="P5294" s="15" t="s">
        <v>495</v>
      </c>
    </row>
    <row r="5295" spans="14:16" ht="15.75" thickBot="1" x14ac:dyDescent="0.3">
      <c r="N5295" s="34" t="s">
        <v>495</v>
      </c>
      <c r="O5295" s="14" t="s">
        <v>4085</v>
      </c>
      <c r="P5295" s="15" t="s">
        <v>6153</v>
      </c>
    </row>
    <row r="5296" spans="14:16" ht="15.75" thickBot="1" x14ac:dyDescent="0.3">
      <c r="N5296" s="34" t="s">
        <v>495</v>
      </c>
      <c r="O5296" s="14" t="s">
        <v>4085</v>
      </c>
      <c r="P5296" s="15" t="s">
        <v>6154</v>
      </c>
    </row>
    <row r="5297" spans="14:16" ht="15.75" thickBot="1" x14ac:dyDescent="0.3">
      <c r="N5297" s="34" t="s">
        <v>495</v>
      </c>
      <c r="O5297" s="14" t="s">
        <v>4085</v>
      </c>
      <c r="P5297" s="15" t="s">
        <v>6155</v>
      </c>
    </row>
    <row r="5298" spans="14:16" ht="15.75" thickBot="1" x14ac:dyDescent="0.3">
      <c r="N5298" s="34" t="s">
        <v>495</v>
      </c>
      <c r="O5298" s="14" t="s">
        <v>4085</v>
      </c>
      <c r="P5298" s="15" t="s">
        <v>6156</v>
      </c>
    </row>
    <row r="5299" spans="14:16" ht="15.75" thickBot="1" x14ac:dyDescent="0.3">
      <c r="N5299" s="34" t="s">
        <v>495</v>
      </c>
      <c r="O5299" s="14" t="s">
        <v>4171</v>
      </c>
      <c r="P5299" s="15" t="s">
        <v>530</v>
      </c>
    </row>
    <row r="5300" spans="14:16" ht="15.75" thickBot="1" x14ac:dyDescent="0.3">
      <c r="N5300" s="34" t="s">
        <v>495</v>
      </c>
      <c r="O5300" s="14" t="s">
        <v>4171</v>
      </c>
      <c r="P5300" s="15" t="s">
        <v>495</v>
      </c>
    </row>
    <row r="5301" spans="14:16" ht="15.75" thickBot="1" x14ac:dyDescent="0.3">
      <c r="N5301" s="34" t="s">
        <v>495</v>
      </c>
      <c r="O5301" s="14" t="s">
        <v>4171</v>
      </c>
      <c r="P5301" s="15" t="s">
        <v>6153</v>
      </c>
    </row>
    <row r="5302" spans="14:16" ht="15.75" thickBot="1" x14ac:dyDescent="0.3">
      <c r="N5302" s="34" t="s">
        <v>495</v>
      </c>
      <c r="O5302" s="14" t="s">
        <v>4171</v>
      </c>
      <c r="P5302" s="15" t="s">
        <v>6154</v>
      </c>
    </row>
    <row r="5303" spans="14:16" ht="15.75" thickBot="1" x14ac:dyDescent="0.3">
      <c r="N5303" s="34" t="s">
        <v>495</v>
      </c>
      <c r="O5303" s="14" t="s">
        <v>4171</v>
      </c>
      <c r="P5303" s="15" t="s">
        <v>6155</v>
      </c>
    </row>
    <row r="5304" spans="14:16" ht="15.75" thickBot="1" x14ac:dyDescent="0.3">
      <c r="N5304" s="34" t="s">
        <v>495</v>
      </c>
      <c r="O5304" s="14" t="s">
        <v>4171</v>
      </c>
      <c r="P5304" s="15" t="s">
        <v>6156</v>
      </c>
    </row>
    <row r="5305" spans="14:16" ht="15.75" thickBot="1" x14ac:dyDescent="0.3">
      <c r="N5305" s="34" t="s">
        <v>495</v>
      </c>
      <c r="O5305" s="14" t="s">
        <v>1250</v>
      </c>
      <c r="P5305" s="15" t="s">
        <v>530</v>
      </c>
    </row>
    <row r="5306" spans="14:16" ht="15.75" thickBot="1" x14ac:dyDescent="0.3">
      <c r="N5306" s="34" t="s">
        <v>495</v>
      </c>
      <c r="O5306" s="14" t="s">
        <v>1250</v>
      </c>
      <c r="P5306" s="15" t="s">
        <v>495</v>
      </c>
    </row>
    <row r="5307" spans="14:16" ht="15.75" thickBot="1" x14ac:dyDescent="0.3">
      <c r="N5307" s="34" t="s">
        <v>495</v>
      </c>
      <c r="O5307" s="14" t="s">
        <v>1250</v>
      </c>
      <c r="P5307" s="15" t="s">
        <v>6153</v>
      </c>
    </row>
    <row r="5308" spans="14:16" ht="15.75" thickBot="1" x14ac:dyDescent="0.3">
      <c r="N5308" s="34" t="s">
        <v>495</v>
      </c>
      <c r="O5308" s="14" t="s">
        <v>1250</v>
      </c>
      <c r="P5308" s="15" t="s">
        <v>6154</v>
      </c>
    </row>
    <row r="5309" spans="14:16" ht="15.75" thickBot="1" x14ac:dyDescent="0.3">
      <c r="N5309" s="34" t="s">
        <v>495</v>
      </c>
      <c r="O5309" s="14" t="s">
        <v>1250</v>
      </c>
      <c r="P5309" s="15" t="s">
        <v>6155</v>
      </c>
    </row>
    <row r="5310" spans="14:16" ht="15.75" thickBot="1" x14ac:dyDescent="0.3">
      <c r="N5310" s="34" t="s">
        <v>495</v>
      </c>
      <c r="O5310" s="14" t="s">
        <v>1250</v>
      </c>
      <c r="P5310" s="15" t="s">
        <v>6156</v>
      </c>
    </row>
    <row r="5311" spans="14:16" ht="15.75" thickBot="1" x14ac:dyDescent="0.3">
      <c r="N5311" s="34" t="s">
        <v>495</v>
      </c>
      <c r="O5311" s="14" t="s">
        <v>595</v>
      </c>
      <c r="P5311" s="15" t="s">
        <v>530</v>
      </c>
    </row>
    <row r="5312" spans="14:16" ht="15.75" thickBot="1" x14ac:dyDescent="0.3">
      <c r="N5312" s="34" t="s">
        <v>495</v>
      </c>
      <c r="O5312" s="14" t="s">
        <v>595</v>
      </c>
      <c r="P5312" s="15" t="s">
        <v>495</v>
      </c>
    </row>
    <row r="5313" spans="14:16" ht="15.75" thickBot="1" x14ac:dyDescent="0.3">
      <c r="N5313" s="34" t="s">
        <v>495</v>
      </c>
      <c r="O5313" s="14" t="s">
        <v>595</v>
      </c>
      <c r="P5313" s="15" t="s">
        <v>6153</v>
      </c>
    </row>
    <row r="5314" spans="14:16" ht="15.75" thickBot="1" x14ac:dyDescent="0.3">
      <c r="N5314" s="34" t="s">
        <v>495</v>
      </c>
      <c r="O5314" s="14" t="s">
        <v>595</v>
      </c>
      <c r="P5314" s="15" t="s">
        <v>6154</v>
      </c>
    </row>
    <row r="5315" spans="14:16" ht="15.75" thickBot="1" x14ac:dyDescent="0.3">
      <c r="N5315" s="34" t="s">
        <v>495</v>
      </c>
      <c r="O5315" s="14" t="s">
        <v>595</v>
      </c>
      <c r="P5315" s="15" t="s">
        <v>6155</v>
      </c>
    </row>
    <row r="5316" spans="14:16" ht="15.75" thickBot="1" x14ac:dyDescent="0.3">
      <c r="N5316" s="34" t="s">
        <v>495</v>
      </c>
      <c r="O5316" s="14" t="s">
        <v>595</v>
      </c>
      <c r="P5316" s="15" t="s">
        <v>6156</v>
      </c>
    </row>
    <row r="5317" spans="14:16" ht="15.75" thickBot="1" x14ac:dyDescent="0.3">
      <c r="N5317" s="34" t="s">
        <v>495</v>
      </c>
      <c r="O5317" s="14" t="s">
        <v>620</v>
      </c>
      <c r="P5317" s="15" t="s">
        <v>530</v>
      </c>
    </row>
    <row r="5318" spans="14:16" ht="15.75" thickBot="1" x14ac:dyDescent="0.3">
      <c r="N5318" s="34" t="s">
        <v>495</v>
      </c>
      <c r="O5318" s="14" t="s">
        <v>620</v>
      </c>
      <c r="P5318" s="15" t="s">
        <v>495</v>
      </c>
    </row>
    <row r="5319" spans="14:16" ht="15.75" thickBot="1" x14ac:dyDescent="0.3">
      <c r="N5319" s="34" t="s">
        <v>495</v>
      </c>
      <c r="O5319" s="14" t="s">
        <v>620</v>
      </c>
      <c r="P5319" s="15" t="s">
        <v>6153</v>
      </c>
    </row>
    <row r="5320" spans="14:16" ht="15.75" thickBot="1" x14ac:dyDescent="0.3">
      <c r="N5320" s="34" t="s">
        <v>495</v>
      </c>
      <c r="O5320" s="14" t="s">
        <v>620</v>
      </c>
      <c r="P5320" s="15" t="s">
        <v>6154</v>
      </c>
    </row>
    <row r="5321" spans="14:16" ht="15.75" thickBot="1" x14ac:dyDescent="0.3">
      <c r="N5321" s="34" t="s">
        <v>495</v>
      </c>
      <c r="O5321" s="14" t="s">
        <v>620</v>
      </c>
      <c r="P5321" s="15" t="s">
        <v>6155</v>
      </c>
    </row>
    <row r="5322" spans="14:16" ht="15.75" thickBot="1" x14ac:dyDescent="0.3">
      <c r="N5322" s="34" t="s">
        <v>495</v>
      </c>
      <c r="O5322" s="14" t="s">
        <v>620</v>
      </c>
      <c r="P5322" s="15" t="s">
        <v>6156</v>
      </c>
    </row>
    <row r="5323" spans="14:16" ht="15.75" thickBot="1" x14ac:dyDescent="0.3">
      <c r="N5323" s="34" t="s">
        <v>495</v>
      </c>
      <c r="O5323" s="14" t="s">
        <v>5161</v>
      </c>
      <c r="P5323" s="15" t="s">
        <v>530</v>
      </c>
    </row>
    <row r="5324" spans="14:16" ht="15.75" thickBot="1" x14ac:dyDescent="0.3">
      <c r="N5324" s="34" t="s">
        <v>495</v>
      </c>
      <c r="O5324" s="14" t="s">
        <v>5161</v>
      </c>
      <c r="P5324" s="15" t="s">
        <v>495</v>
      </c>
    </row>
    <row r="5325" spans="14:16" ht="15.75" thickBot="1" x14ac:dyDescent="0.3">
      <c r="N5325" s="34" t="s">
        <v>495</v>
      </c>
      <c r="O5325" s="14" t="s">
        <v>5161</v>
      </c>
      <c r="P5325" s="15" t="s">
        <v>6153</v>
      </c>
    </row>
    <row r="5326" spans="14:16" ht="15.75" thickBot="1" x14ac:dyDescent="0.3">
      <c r="N5326" s="34" t="s">
        <v>495</v>
      </c>
      <c r="O5326" s="14" t="s">
        <v>5161</v>
      </c>
      <c r="P5326" s="15" t="s">
        <v>6154</v>
      </c>
    </row>
    <row r="5327" spans="14:16" ht="15.75" thickBot="1" x14ac:dyDescent="0.3">
      <c r="N5327" s="34" t="s">
        <v>495</v>
      </c>
      <c r="O5327" s="14" t="s">
        <v>5161</v>
      </c>
      <c r="P5327" s="15" t="s">
        <v>6155</v>
      </c>
    </row>
    <row r="5328" spans="14:16" ht="15.75" thickBot="1" x14ac:dyDescent="0.3">
      <c r="N5328" s="34" t="s">
        <v>495</v>
      </c>
      <c r="O5328" s="14" t="s">
        <v>5161</v>
      </c>
      <c r="P5328" s="15" t="s">
        <v>6156</v>
      </c>
    </row>
    <row r="5329" spans="14:16" ht="15.75" thickBot="1" x14ac:dyDescent="0.3">
      <c r="N5329" s="34" t="s">
        <v>495</v>
      </c>
      <c r="O5329" s="14" t="s">
        <v>5304</v>
      </c>
      <c r="P5329" s="15" t="s">
        <v>530</v>
      </c>
    </row>
    <row r="5330" spans="14:16" ht="15.75" thickBot="1" x14ac:dyDescent="0.3">
      <c r="N5330" s="34" t="s">
        <v>495</v>
      </c>
      <c r="O5330" s="14" t="s">
        <v>5304</v>
      </c>
      <c r="P5330" s="15" t="s">
        <v>495</v>
      </c>
    </row>
    <row r="5331" spans="14:16" ht="15.75" thickBot="1" x14ac:dyDescent="0.3">
      <c r="N5331" s="34" t="s">
        <v>495</v>
      </c>
      <c r="O5331" s="14" t="s">
        <v>5304</v>
      </c>
      <c r="P5331" s="15" t="s">
        <v>6153</v>
      </c>
    </row>
    <row r="5332" spans="14:16" ht="15.75" thickBot="1" x14ac:dyDescent="0.3">
      <c r="N5332" s="34" t="s">
        <v>495</v>
      </c>
      <c r="O5332" s="14" t="s">
        <v>5304</v>
      </c>
      <c r="P5332" s="15" t="s">
        <v>6154</v>
      </c>
    </row>
    <row r="5333" spans="14:16" ht="15.75" thickBot="1" x14ac:dyDescent="0.3">
      <c r="N5333" s="34" t="s">
        <v>495</v>
      </c>
      <c r="O5333" s="14" t="s">
        <v>5304</v>
      </c>
      <c r="P5333" s="15" t="s">
        <v>6155</v>
      </c>
    </row>
    <row r="5334" spans="14:16" ht="15.75" thickBot="1" x14ac:dyDescent="0.3">
      <c r="N5334" s="34" t="s">
        <v>495</v>
      </c>
      <c r="O5334" s="14" t="s">
        <v>5304</v>
      </c>
      <c r="P5334" s="15" t="s">
        <v>6156</v>
      </c>
    </row>
    <row r="5335" spans="14:16" ht="15.75" thickBot="1" x14ac:dyDescent="0.3">
      <c r="N5335" s="34" t="s">
        <v>495</v>
      </c>
      <c r="O5335" s="14" t="s">
        <v>5434</v>
      </c>
      <c r="P5335" s="15" t="s">
        <v>530</v>
      </c>
    </row>
    <row r="5336" spans="14:16" ht="15.75" thickBot="1" x14ac:dyDescent="0.3">
      <c r="N5336" s="34" t="s">
        <v>495</v>
      </c>
      <c r="O5336" s="14" t="s">
        <v>5434</v>
      </c>
      <c r="P5336" s="15" t="s">
        <v>495</v>
      </c>
    </row>
    <row r="5337" spans="14:16" ht="15.75" thickBot="1" x14ac:dyDescent="0.3">
      <c r="N5337" s="34" t="s">
        <v>495</v>
      </c>
      <c r="O5337" s="14" t="s">
        <v>5434</v>
      </c>
      <c r="P5337" s="15" t="s">
        <v>6153</v>
      </c>
    </row>
    <row r="5338" spans="14:16" ht="15.75" thickBot="1" x14ac:dyDescent="0.3">
      <c r="N5338" s="34" t="s">
        <v>495</v>
      </c>
      <c r="O5338" s="14" t="s">
        <v>5434</v>
      </c>
      <c r="P5338" s="15" t="s">
        <v>6154</v>
      </c>
    </row>
    <row r="5339" spans="14:16" ht="15.75" thickBot="1" x14ac:dyDescent="0.3">
      <c r="N5339" s="34" t="s">
        <v>495</v>
      </c>
      <c r="O5339" s="14" t="s">
        <v>5434</v>
      </c>
      <c r="P5339" s="15" t="s">
        <v>6155</v>
      </c>
    </row>
    <row r="5340" spans="14:16" ht="15.75" thickBot="1" x14ac:dyDescent="0.3">
      <c r="N5340" s="34" t="s">
        <v>495</v>
      </c>
      <c r="O5340" s="14" t="s">
        <v>5434</v>
      </c>
      <c r="P5340" s="15" t="s">
        <v>6156</v>
      </c>
    </row>
    <row r="5341" spans="14:16" ht="15.75" thickBot="1" x14ac:dyDescent="0.3">
      <c r="N5341" s="34" t="s">
        <v>495</v>
      </c>
      <c r="O5341" s="14" t="s">
        <v>781</v>
      </c>
      <c r="P5341" s="15" t="s">
        <v>530</v>
      </c>
    </row>
    <row r="5342" spans="14:16" ht="15.75" thickBot="1" x14ac:dyDescent="0.3">
      <c r="N5342" s="34" t="s">
        <v>495</v>
      </c>
      <c r="O5342" s="14" t="s">
        <v>781</v>
      </c>
      <c r="P5342" s="15" t="s">
        <v>495</v>
      </c>
    </row>
    <row r="5343" spans="14:16" ht="15.75" thickBot="1" x14ac:dyDescent="0.3">
      <c r="N5343" s="34" t="s">
        <v>495</v>
      </c>
      <c r="O5343" s="14" t="s">
        <v>781</v>
      </c>
      <c r="P5343" s="15" t="s">
        <v>6153</v>
      </c>
    </row>
    <row r="5344" spans="14:16" ht="15.75" thickBot="1" x14ac:dyDescent="0.3">
      <c r="N5344" s="34" t="s">
        <v>495</v>
      </c>
      <c r="O5344" s="14" t="s">
        <v>781</v>
      </c>
      <c r="P5344" s="15" t="s">
        <v>6154</v>
      </c>
    </row>
    <row r="5345" spans="14:16" ht="15.75" thickBot="1" x14ac:dyDescent="0.3">
      <c r="N5345" s="34" t="s">
        <v>495</v>
      </c>
      <c r="O5345" s="14" t="s">
        <v>781</v>
      </c>
      <c r="P5345" s="15" t="s">
        <v>6155</v>
      </c>
    </row>
    <row r="5346" spans="14:16" ht="15.75" thickBot="1" x14ac:dyDescent="0.3">
      <c r="N5346" s="34" t="s">
        <v>495</v>
      </c>
      <c r="O5346" s="14" t="s">
        <v>781</v>
      </c>
      <c r="P5346" s="15" t="s">
        <v>6156</v>
      </c>
    </row>
    <row r="5347" spans="14:16" ht="15.75" thickBot="1" x14ac:dyDescent="0.3">
      <c r="N5347" s="34" t="s">
        <v>495</v>
      </c>
      <c r="O5347" s="14" t="s">
        <v>804</v>
      </c>
      <c r="P5347" s="15" t="s">
        <v>530</v>
      </c>
    </row>
    <row r="5348" spans="14:16" ht="15.75" thickBot="1" x14ac:dyDescent="0.3">
      <c r="N5348" s="34" t="s">
        <v>495</v>
      </c>
      <c r="O5348" s="14" t="s">
        <v>804</v>
      </c>
      <c r="P5348" s="15" t="s">
        <v>495</v>
      </c>
    </row>
    <row r="5349" spans="14:16" ht="15.75" thickBot="1" x14ac:dyDescent="0.3">
      <c r="N5349" s="34" t="s">
        <v>495</v>
      </c>
      <c r="O5349" s="14" t="s">
        <v>804</v>
      </c>
      <c r="P5349" s="15" t="s">
        <v>6153</v>
      </c>
    </row>
    <row r="5350" spans="14:16" ht="15.75" thickBot="1" x14ac:dyDescent="0.3">
      <c r="N5350" s="34" t="s">
        <v>495</v>
      </c>
      <c r="O5350" s="14" t="s">
        <v>804</v>
      </c>
      <c r="P5350" s="15" t="s">
        <v>6154</v>
      </c>
    </row>
    <row r="5351" spans="14:16" ht="15.75" thickBot="1" x14ac:dyDescent="0.3">
      <c r="N5351" s="34" t="s">
        <v>495</v>
      </c>
      <c r="O5351" s="14" t="s">
        <v>804</v>
      </c>
      <c r="P5351" s="15" t="s">
        <v>6155</v>
      </c>
    </row>
    <row r="5352" spans="14:16" ht="15.75" thickBot="1" x14ac:dyDescent="0.3">
      <c r="N5352" s="34" t="s">
        <v>495</v>
      </c>
      <c r="O5352" s="14" t="s">
        <v>804</v>
      </c>
      <c r="P5352" s="15" t="s">
        <v>6156</v>
      </c>
    </row>
    <row r="5353" spans="14:16" ht="15.75" thickBot="1" x14ac:dyDescent="0.3">
      <c r="N5353" s="34" t="s">
        <v>495</v>
      </c>
      <c r="O5353" s="14" t="s">
        <v>5820</v>
      </c>
      <c r="P5353" s="15" t="s">
        <v>530</v>
      </c>
    </row>
    <row r="5354" spans="14:16" ht="15.75" thickBot="1" x14ac:dyDescent="0.3">
      <c r="N5354" s="34" t="s">
        <v>495</v>
      </c>
      <c r="O5354" s="14" t="s">
        <v>5820</v>
      </c>
      <c r="P5354" s="15" t="s">
        <v>495</v>
      </c>
    </row>
    <row r="5355" spans="14:16" ht="15.75" thickBot="1" x14ac:dyDescent="0.3">
      <c r="N5355" s="34" t="s">
        <v>495</v>
      </c>
      <c r="O5355" s="14" t="s">
        <v>5820</v>
      </c>
      <c r="P5355" s="15" t="s">
        <v>6153</v>
      </c>
    </row>
    <row r="5356" spans="14:16" ht="15.75" thickBot="1" x14ac:dyDescent="0.3">
      <c r="N5356" s="34" t="s">
        <v>495</v>
      </c>
      <c r="O5356" s="14" t="s">
        <v>5820</v>
      </c>
      <c r="P5356" s="15" t="s">
        <v>6154</v>
      </c>
    </row>
    <row r="5357" spans="14:16" ht="15.75" thickBot="1" x14ac:dyDescent="0.3">
      <c r="N5357" s="34" t="s">
        <v>495</v>
      </c>
      <c r="O5357" s="14" t="s">
        <v>5820</v>
      </c>
      <c r="P5357" s="15" t="s">
        <v>6155</v>
      </c>
    </row>
    <row r="5358" spans="14:16" ht="15.75" thickBot="1" x14ac:dyDescent="0.3">
      <c r="N5358" s="34" t="s">
        <v>495</v>
      </c>
      <c r="O5358" s="14" t="s">
        <v>5820</v>
      </c>
      <c r="P5358" s="15" t="s">
        <v>6156</v>
      </c>
    </row>
    <row r="5359" spans="14:16" ht="15.75" thickBot="1" x14ac:dyDescent="0.3">
      <c r="N5359" s="34" t="s">
        <v>495</v>
      </c>
      <c r="O5359" s="14" t="s">
        <v>1022</v>
      </c>
      <c r="P5359" s="15" t="s">
        <v>530</v>
      </c>
    </row>
    <row r="5360" spans="14:16" ht="15.75" thickBot="1" x14ac:dyDescent="0.3">
      <c r="N5360" s="34" t="s">
        <v>495</v>
      </c>
      <c r="O5360" s="14" t="s">
        <v>1022</v>
      </c>
      <c r="P5360" s="15" t="s">
        <v>495</v>
      </c>
    </row>
    <row r="5361" spans="14:16" ht="15.75" thickBot="1" x14ac:dyDescent="0.3">
      <c r="N5361" s="34" t="s">
        <v>495</v>
      </c>
      <c r="O5361" s="14" t="s">
        <v>1022</v>
      </c>
      <c r="P5361" s="15" t="s">
        <v>6153</v>
      </c>
    </row>
    <row r="5362" spans="14:16" ht="15.75" thickBot="1" x14ac:dyDescent="0.3">
      <c r="N5362" s="34" t="s">
        <v>495</v>
      </c>
      <c r="O5362" s="14" t="s">
        <v>1022</v>
      </c>
      <c r="P5362" s="15" t="s">
        <v>6154</v>
      </c>
    </row>
    <row r="5363" spans="14:16" ht="15.75" thickBot="1" x14ac:dyDescent="0.3">
      <c r="N5363" s="34" t="s">
        <v>495</v>
      </c>
      <c r="O5363" s="14" t="s">
        <v>1022</v>
      </c>
      <c r="P5363" s="15" t="s">
        <v>6155</v>
      </c>
    </row>
    <row r="5364" spans="14:16" ht="15.75" thickBot="1" x14ac:dyDescent="0.3">
      <c r="N5364" s="34" t="s">
        <v>495</v>
      </c>
      <c r="O5364" s="14" t="s">
        <v>1022</v>
      </c>
      <c r="P5364" s="15" t="s">
        <v>6156</v>
      </c>
    </row>
    <row r="5365" spans="14:16" ht="15.75" thickBot="1" x14ac:dyDescent="0.3">
      <c r="N5365" s="34" t="s">
        <v>483</v>
      </c>
      <c r="O5365" s="14" t="s">
        <v>6157</v>
      </c>
      <c r="P5365" s="15" t="s">
        <v>6157</v>
      </c>
    </row>
    <row r="5366" spans="14:16" ht="15.75" thickBot="1" x14ac:dyDescent="0.3">
      <c r="N5366" s="34" t="s">
        <v>483</v>
      </c>
      <c r="O5366" s="14" t="s">
        <v>6158</v>
      </c>
      <c r="P5366" s="15" t="s">
        <v>6159</v>
      </c>
    </row>
    <row r="5367" spans="14:16" ht="15.75" thickBot="1" x14ac:dyDescent="0.3">
      <c r="N5367" s="34" t="s">
        <v>483</v>
      </c>
      <c r="O5367" s="14" t="s">
        <v>6158</v>
      </c>
      <c r="P5367" s="15" t="s">
        <v>6160</v>
      </c>
    </row>
    <row r="5368" spans="14:16" ht="15.75" thickBot="1" x14ac:dyDescent="0.3">
      <c r="N5368" s="34" t="s">
        <v>483</v>
      </c>
      <c r="O5368" s="14" t="s">
        <v>6158</v>
      </c>
      <c r="P5368" s="15" t="s">
        <v>6161</v>
      </c>
    </row>
    <row r="5369" spans="14:16" ht="15.75" thickBot="1" x14ac:dyDescent="0.3">
      <c r="N5369" s="34" t="s">
        <v>483</v>
      </c>
      <c r="O5369" s="14" t="s">
        <v>6158</v>
      </c>
      <c r="P5369" s="15" t="s">
        <v>6162</v>
      </c>
    </row>
    <row r="5370" spans="14:16" ht="15.75" thickBot="1" x14ac:dyDescent="0.3">
      <c r="N5370" s="34" t="s">
        <v>483</v>
      </c>
      <c r="O5370" s="14" t="s">
        <v>6158</v>
      </c>
      <c r="P5370" s="15" t="s">
        <v>6163</v>
      </c>
    </row>
    <row r="5371" spans="14:16" ht="15.75" thickBot="1" x14ac:dyDescent="0.3">
      <c r="N5371" s="34" t="s">
        <v>483</v>
      </c>
      <c r="O5371" s="14" t="s">
        <v>6158</v>
      </c>
      <c r="P5371" s="15" t="s">
        <v>6164</v>
      </c>
    </row>
    <row r="5372" spans="14:16" ht="15.75" thickBot="1" x14ac:dyDescent="0.3">
      <c r="N5372" s="34" t="s">
        <v>483</v>
      </c>
      <c r="O5372" s="14" t="s">
        <v>6158</v>
      </c>
      <c r="P5372" s="15" t="s">
        <v>6165</v>
      </c>
    </row>
    <row r="5373" spans="14:16" ht="15.75" thickBot="1" x14ac:dyDescent="0.3">
      <c r="N5373" s="34" t="s">
        <v>483</v>
      </c>
      <c r="O5373" s="14" t="s">
        <v>6158</v>
      </c>
      <c r="P5373" s="15" t="s">
        <v>6166</v>
      </c>
    </row>
    <row r="5374" spans="14:16" ht="15.75" thickBot="1" x14ac:dyDescent="0.3">
      <c r="N5374" s="34" t="s">
        <v>483</v>
      </c>
      <c r="O5374" s="14" t="s">
        <v>6158</v>
      </c>
      <c r="P5374" s="15" t="s">
        <v>6167</v>
      </c>
    </row>
    <row r="5375" spans="14:16" ht="15.75" thickBot="1" x14ac:dyDescent="0.3">
      <c r="N5375" s="25" t="s">
        <v>483</v>
      </c>
      <c r="O5375" s="14" t="s">
        <v>6168</v>
      </c>
      <c r="P5375" s="15" t="s">
        <v>6168</v>
      </c>
    </row>
    <row r="5376" spans="14:16" ht="15.75" thickBot="1" x14ac:dyDescent="0.3">
      <c r="N5376" s="25" t="s">
        <v>483</v>
      </c>
      <c r="O5376" s="14" t="s">
        <v>6169</v>
      </c>
      <c r="P5376" s="15" t="s">
        <v>6169</v>
      </c>
    </row>
    <row r="5377" spans="14:16" ht="15.75" thickBot="1" x14ac:dyDescent="0.3">
      <c r="N5377" s="25" t="s">
        <v>483</v>
      </c>
      <c r="O5377" s="14" t="s">
        <v>6169</v>
      </c>
      <c r="P5377" s="15" t="s">
        <v>6170</v>
      </c>
    </row>
    <row r="5378" spans="14:16" ht="15.75" thickBot="1" x14ac:dyDescent="0.3">
      <c r="N5378" s="25" t="s">
        <v>483</v>
      </c>
      <c r="O5378" s="14" t="s">
        <v>6169</v>
      </c>
      <c r="P5378" s="15" t="s">
        <v>6171</v>
      </c>
    </row>
    <row r="5379" spans="14:16" ht="15.75" thickBot="1" x14ac:dyDescent="0.3">
      <c r="N5379" s="25" t="s">
        <v>483</v>
      </c>
      <c r="O5379" s="14" t="s">
        <v>6169</v>
      </c>
      <c r="P5379" s="15" t="s">
        <v>6172</v>
      </c>
    </row>
    <row r="5380" spans="14:16" ht="15.75" thickBot="1" x14ac:dyDescent="0.3">
      <c r="N5380" s="25" t="s">
        <v>483</v>
      </c>
      <c r="O5380" s="14" t="s">
        <v>6169</v>
      </c>
      <c r="P5380" s="15" t="s">
        <v>6173</v>
      </c>
    </row>
    <row r="5381" spans="14:16" ht="15.75" thickBot="1" x14ac:dyDescent="0.3">
      <c r="N5381" s="25" t="s">
        <v>483</v>
      </c>
      <c r="O5381" s="14" t="s">
        <v>6169</v>
      </c>
      <c r="P5381" s="15" t="s">
        <v>6174</v>
      </c>
    </row>
    <row r="5382" spans="14:16" ht="15.75" thickBot="1" x14ac:dyDescent="0.3">
      <c r="N5382" s="25" t="s">
        <v>483</v>
      </c>
      <c r="O5382" s="14" t="s">
        <v>6175</v>
      </c>
      <c r="P5382" s="15" t="s">
        <v>6175</v>
      </c>
    </row>
    <row r="5383" spans="14:16" ht="15.75" thickBot="1" x14ac:dyDescent="0.3">
      <c r="N5383" s="34" t="s">
        <v>483</v>
      </c>
      <c r="O5383" s="14" t="s">
        <v>6176</v>
      </c>
      <c r="P5383" s="15" t="s">
        <v>6176</v>
      </c>
    </row>
    <row r="5384" spans="14:16" ht="15.75" thickBot="1" x14ac:dyDescent="0.3">
      <c r="N5384" s="34" t="s">
        <v>483</v>
      </c>
      <c r="O5384" s="14" t="s">
        <v>6177</v>
      </c>
      <c r="P5384" s="15" t="s">
        <v>6177</v>
      </c>
    </row>
    <row r="5385" spans="14:16" ht="15.75" thickBot="1" x14ac:dyDescent="0.3">
      <c r="N5385" s="34" t="s">
        <v>483</v>
      </c>
      <c r="O5385" s="14" t="s">
        <v>6178</v>
      </c>
      <c r="P5385" s="15" t="s">
        <v>6178</v>
      </c>
    </row>
    <row r="5386" spans="14:16" ht="15.75" thickBot="1" x14ac:dyDescent="0.3">
      <c r="N5386" s="34" t="s">
        <v>483</v>
      </c>
      <c r="O5386" s="14" t="s">
        <v>6179</v>
      </c>
      <c r="P5386" s="15" t="s">
        <v>6179</v>
      </c>
    </row>
    <row r="5387" spans="14:16" ht="15.75" thickBot="1" x14ac:dyDescent="0.3">
      <c r="N5387" s="34" t="s">
        <v>483</v>
      </c>
      <c r="O5387" s="14" t="s">
        <v>6180</v>
      </c>
      <c r="P5387" s="15" t="s">
        <v>6180</v>
      </c>
    </row>
    <row r="5388" spans="14:16" ht="15.75" thickBot="1" x14ac:dyDescent="0.3">
      <c r="N5388" s="34" t="s">
        <v>483</v>
      </c>
      <c r="O5388" s="14" t="s">
        <v>6181</v>
      </c>
      <c r="P5388" s="15" t="s">
        <v>6181</v>
      </c>
    </row>
    <row r="5389" spans="14:16" ht="15.75" thickBot="1" x14ac:dyDescent="0.3">
      <c r="N5389" s="34" t="s">
        <v>483</v>
      </c>
      <c r="O5389" s="14" t="s">
        <v>6182</v>
      </c>
      <c r="P5389" s="15" t="s">
        <v>6183</v>
      </c>
    </row>
    <row r="5390" spans="14:16" ht="15.75" thickBot="1" x14ac:dyDescent="0.3">
      <c r="N5390" s="34" t="s">
        <v>483</v>
      </c>
      <c r="O5390" s="14" t="s">
        <v>6182</v>
      </c>
      <c r="P5390" s="15" t="s">
        <v>6184</v>
      </c>
    </row>
    <row r="5391" spans="14:16" ht="15.75" thickBot="1" x14ac:dyDescent="0.3">
      <c r="N5391" s="34" t="s">
        <v>483</v>
      </c>
      <c r="O5391" s="14" t="s">
        <v>6182</v>
      </c>
      <c r="P5391" s="15" t="s">
        <v>6185</v>
      </c>
    </row>
    <row r="5392" spans="14:16" ht="15.75" thickBot="1" x14ac:dyDescent="0.3">
      <c r="N5392" s="34" t="s">
        <v>483</v>
      </c>
      <c r="O5392" s="14" t="s">
        <v>6182</v>
      </c>
      <c r="P5392" s="15" t="s">
        <v>6182</v>
      </c>
    </row>
    <row r="5393" spans="14:16" ht="15.75" thickBot="1" x14ac:dyDescent="0.3">
      <c r="N5393" s="34" t="s">
        <v>483</v>
      </c>
      <c r="O5393" s="14" t="s">
        <v>6186</v>
      </c>
      <c r="P5393" s="15" t="s">
        <v>6187</v>
      </c>
    </row>
    <row r="5394" spans="14:16" ht="15.75" thickBot="1" x14ac:dyDescent="0.3">
      <c r="N5394" s="34" t="s">
        <v>483</v>
      </c>
      <c r="O5394" s="14" t="s">
        <v>6186</v>
      </c>
      <c r="P5394" s="15" t="s">
        <v>6188</v>
      </c>
    </row>
    <row r="5395" spans="14:16" ht="15.75" thickBot="1" x14ac:dyDescent="0.3">
      <c r="N5395" s="34" t="s">
        <v>483</v>
      </c>
      <c r="O5395" s="14" t="s">
        <v>6186</v>
      </c>
      <c r="P5395" s="15" t="s">
        <v>6186</v>
      </c>
    </row>
    <row r="5396" spans="14:16" ht="15.75" thickBot="1" x14ac:dyDescent="0.3">
      <c r="N5396" s="34" t="s">
        <v>483</v>
      </c>
      <c r="O5396" s="14" t="s">
        <v>6189</v>
      </c>
      <c r="P5396" s="15" t="s">
        <v>6190</v>
      </c>
    </row>
    <row r="5397" spans="14:16" ht="15.75" thickBot="1" x14ac:dyDescent="0.3">
      <c r="N5397" s="34" t="s">
        <v>483</v>
      </c>
      <c r="O5397" s="14" t="s">
        <v>6189</v>
      </c>
      <c r="P5397" s="15" t="s">
        <v>6191</v>
      </c>
    </row>
    <row r="5398" spans="14:16" ht="15.75" thickBot="1" x14ac:dyDescent="0.3">
      <c r="N5398" s="34" t="s">
        <v>483</v>
      </c>
      <c r="O5398" s="14" t="s">
        <v>6189</v>
      </c>
      <c r="P5398" s="15" t="s">
        <v>6192</v>
      </c>
    </row>
    <row r="5399" spans="14:16" ht="15.75" thickBot="1" x14ac:dyDescent="0.3">
      <c r="N5399" s="34" t="s">
        <v>483</v>
      </c>
      <c r="O5399" s="14" t="s">
        <v>6189</v>
      </c>
      <c r="P5399" s="15" t="s">
        <v>6193</v>
      </c>
    </row>
    <row r="5400" spans="14:16" ht="51.75" thickBot="1" x14ac:dyDescent="0.3">
      <c r="N5400" s="34" t="s">
        <v>483</v>
      </c>
      <c r="O5400" s="14" t="s">
        <v>6189</v>
      </c>
      <c r="P5400" s="16" t="s">
        <v>6194</v>
      </c>
    </row>
    <row r="5401" spans="14:16" ht="15.75" thickBot="1" x14ac:dyDescent="0.3">
      <c r="N5401" s="34" t="s">
        <v>483</v>
      </c>
      <c r="O5401" s="14" t="s">
        <v>6189</v>
      </c>
      <c r="P5401" s="15" t="s">
        <v>6195</v>
      </c>
    </row>
    <row r="5402" spans="14:16" ht="15.75" thickBot="1" x14ac:dyDescent="0.3">
      <c r="N5402" s="34" t="s">
        <v>483</v>
      </c>
      <c r="O5402" s="14" t="s">
        <v>6189</v>
      </c>
      <c r="P5402" s="15" t="s">
        <v>6196</v>
      </c>
    </row>
    <row r="5403" spans="14:16" ht="15.75" thickBot="1" x14ac:dyDescent="0.3">
      <c r="N5403" s="34" t="s">
        <v>483</v>
      </c>
      <c r="O5403" s="14" t="s">
        <v>6189</v>
      </c>
      <c r="P5403" s="15" t="s">
        <v>6197</v>
      </c>
    </row>
    <row r="5404" spans="14:16" ht="15.75" thickBot="1" x14ac:dyDescent="0.3">
      <c r="N5404" s="34" t="s">
        <v>483</v>
      </c>
      <c r="O5404" s="14" t="s">
        <v>6189</v>
      </c>
      <c r="P5404" s="15" t="s">
        <v>6198</v>
      </c>
    </row>
    <row r="5405" spans="14:16" ht="15.75" thickBot="1" x14ac:dyDescent="0.3">
      <c r="N5405" s="34" t="s">
        <v>483</v>
      </c>
      <c r="O5405" s="14" t="s">
        <v>6189</v>
      </c>
      <c r="P5405" s="15" t="s">
        <v>6199</v>
      </c>
    </row>
    <row r="5406" spans="14:16" ht="15.75" thickBot="1" x14ac:dyDescent="0.3">
      <c r="N5406" s="34" t="s">
        <v>483</v>
      </c>
      <c r="O5406" s="14" t="s">
        <v>6189</v>
      </c>
      <c r="P5406" s="15" t="s">
        <v>6189</v>
      </c>
    </row>
    <row r="5407" spans="14:16" ht="51.75" thickBot="1" x14ac:dyDescent="0.3">
      <c r="N5407" s="34" t="s">
        <v>483</v>
      </c>
      <c r="O5407" s="14" t="s">
        <v>6189</v>
      </c>
      <c r="P5407" s="16" t="s">
        <v>6200</v>
      </c>
    </row>
    <row r="5408" spans="14:16" ht="15.75" thickBot="1" x14ac:dyDescent="0.3">
      <c r="N5408" s="34" t="s">
        <v>483</v>
      </c>
      <c r="O5408" s="14" t="s">
        <v>6201</v>
      </c>
      <c r="P5408" s="15" t="s">
        <v>6202</v>
      </c>
    </row>
    <row r="5409" spans="14:16" ht="15.75" thickBot="1" x14ac:dyDescent="0.3">
      <c r="N5409" s="34" t="s">
        <v>483</v>
      </c>
      <c r="O5409" s="14" t="s">
        <v>6201</v>
      </c>
      <c r="P5409" s="15" t="s">
        <v>6203</v>
      </c>
    </row>
    <row r="5410" spans="14:16" ht="15.75" thickBot="1" x14ac:dyDescent="0.3">
      <c r="N5410" s="34" t="s">
        <v>483</v>
      </c>
      <c r="O5410" s="14" t="s">
        <v>6201</v>
      </c>
      <c r="P5410" s="15" t="s">
        <v>6201</v>
      </c>
    </row>
    <row r="5411" spans="14:16" ht="15.75" thickBot="1" x14ac:dyDescent="0.3">
      <c r="N5411" s="34" t="s">
        <v>483</v>
      </c>
      <c r="O5411" s="14" t="s">
        <v>6204</v>
      </c>
      <c r="P5411" s="15" t="s">
        <v>6205</v>
      </c>
    </row>
    <row r="5412" spans="14:16" ht="15.75" thickBot="1" x14ac:dyDescent="0.3">
      <c r="N5412" s="34" t="s">
        <v>483</v>
      </c>
      <c r="O5412" s="14" t="s">
        <v>6204</v>
      </c>
      <c r="P5412" s="15" t="s">
        <v>6206</v>
      </c>
    </row>
    <row r="5413" spans="14:16" ht="15.75" thickBot="1" x14ac:dyDescent="0.3">
      <c r="N5413" s="34" t="s">
        <v>483</v>
      </c>
      <c r="O5413" s="14" t="s">
        <v>6204</v>
      </c>
      <c r="P5413" s="15" t="s">
        <v>6207</v>
      </c>
    </row>
    <row r="5414" spans="14:16" ht="15.75" thickBot="1" x14ac:dyDescent="0.3">
      <c r="N5414" s="34" t="s">
        <v>483</v>
      </c>
      <c r="O5414" s="14" t="s">
        <v>6204</v>
      </c>
      <c r="P5414" s="15" t="s">
        <v>6204</v>
      </c>
    </row>
    <row r="5415" spans="14:16" ht="15.75" thickBot="1" x14ac:dyDescent="0.3">
      <c r="N5415" s="34" t="s">
        <v>483</v>
      </c>
      <c r="O5415" s="14" t="s">
        <v>6208</v>
      </c>
      <c r="P5415" s="15" t="s">
        <v>6209</v>
      </c>
    </row>
    <row r="5416" spans="14:16" ht="15.75" thickBot="1" x14ac:dyDescent="0.3">
      <c r="N5416" s="34" t="s">
        <v>483</v>
      </c>
      <c r="O5416" s="14" t="s">
        <v>6208</v>
      </c>
      <c r="P5416" s="15" t="s">
        <v>6210</v>
      </c>
    </row>
    <row r="5417" spans="14:16" ht="15.75" thickBot="1" x14ac:dyDescent="0.3">
      <c r="N5417" s="34" t="s">
        <v>483</v>
      </c>
      <c r="O5417" s="14" t="s">
        <v>6208</v>
      </c>
      <c r="P5417" s="15" t="s">
        <v>6211</v>
      </c>
    </row>
    <row r="5418" spans="14:16" ht="15.75" thickBot="1" x14ac:dyDescent="0.3">
      <c r="N5418" s="34" t="s">
        <v>483</v>
      </c>
      <c r="O5418" s="14" t="s">
        <v>6208</v>
      </c>
      <c r="P5418" s="15" t="s">
        <v>6212</v>
      </c>
    </row>
    <row r="5419" spans="14:16" ht="15.75" thickBot="1" x14ac:dyDescent="0.3">
      <c r="N5419" s="34" t="s">
        <v>483</v>
      </c>
      <c r="O5419" s="14" t="s">
        <v>6208</v>
      </c>
      <c r="P5419" s="15" t="s">
        <v>6208</v>
      </c>
    </row>
    <row r="5420" spans="14:16" ht="15.75" thickBot="1" x14ac:dyDescent="0.3">
      <c r="N5420" s="34" t="s">
        <v>483</v>
      </c>
      <c r="O5420" s="14" t="s">
        <v>6213</v>
      </c>
      <c r="P5420" s="15" t="s">
        <v>6214</v>
      </c>
    </row>
    <row r="5421" spans="14:16" ht="15.75" thickBot="1" x14ac:dyDescent="0.3">
      <c r="N5421" s="34" t="s">
        <v>483</v>
      </c>
      <c r="O5421" s="14" t="s">
        <v>6213</v>
      </c>
      <c r="P5421" s="15" t="s">
        <v>6215</v>
      </c>
    </row>
    <row r="5422" spans="14:16" ht="15.75" thickBot="1" x14ac:dyDescent="0.3">
      <c r="N5422" s="34" t="s">
        <v>483</v>
      </c>
      <c r="O5422" s="14" t="s">
        <v>6213</v>
      </c>
      <c r="P5422" s="15" t="s">
        <v>6213</v>
      </c>
    </row>
    <row r="5423" spans="14:16" ht="15.75" thickBot="1" x14ac:dyDescent="0.3">
      <c r="N5423" s="34" t="s">
        <v>483</v>
      </c>
      <c r="O5423" s="14" t="s">
        <v>6216</v>
      </c>
      <c r="P5423" s="15" t="s">
        <v>6217</v>
      </c>
    </row>
    <row r="5424" spans="14:16" ht="15.75" thickBot="1" x14ac:dyDescent="0.3">
      <c r="N5424" s="34" t="s">
        <v>483</v>
      </c>
      <c r="O5424" s="14" t="s">
        <v>6216</v>
      </c>
      <c r="P5424" s="15" t="s">
        <v>6218</v>
      </c>
    </row>
    <row r="5425" spans="14:16" ht="15.75" thickBot="1" x14ac:dyDescent="0.3">
      <c r="N5425" s="34" t="s">
        <v>483</v>
      </c>
      <c r="O5425" s="14" t="s">
        <v>6216</v>
      </c>
      <c r="P5425" s="15" t="s">
        <v>6219</v>
      </c>
    </row>
    <row r="5426" spans="14:16" ht="15.75" thickBot="1" x14ac:dyDescent="0.3">
      <c r="N5426" s="34" t="s">
        <v>483</v>
      </c>
      <c r="O5426" s="14" t="s">
        <v>6216</v>
      </c>
      <c r="P5426" s="15" t="s">
        <v>6220</v>
      </c>
    </row>
    <row r="5427" spans="14:16" ht="15.75" thickBot="1" x14ac:dyDescent="0.3">
      <c r="N5427" s="34" t="s">
        <v>483</v>
      </c>
      <c r="O5427" s="14" t="s">
        <v>6216</v>
      </c>
      <c r="P5427" s="15" t="s">
        <v>6221</v>
      </c>
    </row>
    <row r="5428" spans="14:16" ht="15.75" thickBot="1" x14ac:dyDescent="0.3">
      <c r="N5428" s="34" t="s">
        <v>483</v>
      </c>
      <c r="O5428" s="14" t="s">
        <v>6216</v>
      </c>
      <c r="P5428" s="15" t="s">
        <v>6222</v>
      </c>
    </row>
    <row r="5429" spans="14:16" ht="15.75" thickBot="1" x14ac:dyDescent="0.3">
      <c r="N5429" s="34" t="s">
        <v>483</v>
      </c>
      <c r="O5429" s="14" t="s">
        <v>6216</v>
      </c>
      <c r="P5429" s="15" t="s">
        <v>6216</v>
      </c>
    </row>
    <row r="5430" spans="14:16" ht="15.75" thickBot="1" x14ac:dyDescent="0.3">
      <c r="N5430" s="34" t="s">
        <v>483</v>
      </c>
      <c r="O5430" s="14" t="s">
        <v>6223</v>
      </c>
      <c r="P5430" s="15" t="s">
        <v>6224</v>
      </c>
    </row>
    <row r="5431" spans="14:16" ht="15.75" thickBot="1" x14ac:dyDescent="0.3">
      <c r="N5431" s="34" t="s">
        <v>483</v>
      </c>
      <c r="O5431" s="14" t="s">
        <v>6223</v>
      </c>
      <c r="P5431" s="15" t="s">
        <v>6225</v>
      </c>
    </row>
    <row r="5432" spans="14:16" ht="15.75" thickBot="1" x14ac:dyDescent="0.3">
      <c r="N5432" s="34" t="s">
        <v>483</v>
      </c>
      <c r="O5432" s="14" t="s">
        <v>6223</v>
      </c>
      <c r="P5432" s="15" t="s">
        <v>6226</v>
      </c>
    </row>
    <row r="5433" spans="14:16" ht="15.75" thickBot="1" x14ac:dyDescent="0.3">
      <c r="N5433" s="34" t="s">
        <v>483</v>
      </c>
      <c r="O5433" s="14" t="s">
        <v>6223</v>
      </c>
      <c r="P5433" s="15" t="s">
        <v>6227</v>
      </c>
    </row>
    <row r="5434" spans="14:16" ht="15.75" thickBot="1" x14ac:dyDescent="0.3">
      <c r="N5434" s="34" t="s">
        <v>483</v>
      </c>
      <c r="O5434" s="14" t="s">
        <v>6223</v>
      </c>
      <c r="P5434" s="15" t="s">
        <v>6223</v>
      </c>
    </row>
    <row r="5435" spans="14:16" ht="15.75" thickBot="1" x14ac:dyDescent="0.3">
      <c r="N5435" s="34" t="s">
        <v>483</v>
      </c>
      <c r="O5435" s="14" t="s">
        <v>6228</v>
      </c>
      <c r="P5435" s="15" t="s">
        <v>6229</v>
      </c>
    </row>
    <row r="5436" spans="14:16" ht="15.75" thickBot="1" x14ac:dyDescent="0.3">
      <c r="N5436" s="34" t="s">
        <v>483</v>
      </c>
      <c r="O5436" s="14" t="s">
        <v>6228</v>
      </c>
      <c r="P5436" s="15" t="s">
        <v>6230</v>
      </c>
    </row>
    <row r="5437" spans="14:16" ht="15.75" thickBot="1" x14ac:dyDescent="0.3">
      <c r="N5437" s="34" t="s">
        <v>483</v>
      </c>
      <c r="O5437" s="14" t="s">
        <v>6228</v>
      </c>
      <c r="P5437" s="15" t="s">
        <v>6231</v>
      </c>
    </row>
    <row r="5438" spans="14:16" ht="15.75" thickBot="1" x14ac:dyDescent="0.3">
      <c r="N5438" s="34" t="s">
        <v>483</v>
      </c>
      <c r="O5438" s="14" t="s">
        <v>6228</v>
      </c>
      <c r="P5438" s="15" t="s">
        <v>6232</v>
      </c>
    </row>
    <row r="5439" spans="14:16" ht="15.75" thickBot="1" x14ac:dyDescent="0.3">
      <c r="N5439" s="34" t="s">
        <v>483</v>
      </c>
      <c r="O5439" s="14" t="s">
        <v>6228</v>
      </c>
      <c r="P5439" s="15" t="s">
        <v>6233</v>
      </c>
    </row>
    <row r="5440" spans="14:16" ht="15.75" thickBot="1" x14ac:dyDescent="0.3">
      <c r="N5440" s="34" t="s">
        <v>483</v>
      </c>
      <c r="O5440" s="14" t="s">
        <v>6228</v>
      </c>
      <c r="P5440" s="15" t="s">
        <v>6234</v>
      </c>
    </row>
    <row r="5441" spans="14:16" ht="15.75" thickBot="1" x14ac:dyDescent="0.3">
      <c r="N5441" s="34" t="s">
        <v>483</v>
      </c>
      <c r="O5441" s="14" t="s">
        <v>6228</v>
      </c>
      <c r="P5441" s="15" t="s">
        <v>6228</v>
      </c>
    </row>
    <row r="5442" spans="14:16" ht="15.75" thickBot="1" x14ac:dyDescent="0.3">
      <c r="N5442" s="34" t="s">
        <v>483</v>
      </c>
      <c r="O5442" s="14" t="s">
        <v>6235</v>
      </c>
      <c r="P5442" s="15" t="s">
        <v>6235</v>
      </c>
    </row>
    <row r="5443" spans="14:16" ht="15.75" thickBot="1" x14ac:dyDescent="0.3">
      <c r="N5443" s="34" t="s">
        <v>483</v>
      </c>
      <c r="O5443" s="14" t="s">
        <v>6236</v>
      </c>
      <c r="P5443" s="15" t="s">
        <v>6237</v>
      </c>
    </row>
    <row r="5444" spans="14:16" ht="15.75" thickBot="1" x14ac:dyDescent="0.3">
      <c r="N5444" s="34" t="s">
        <v>483</v>
      </c>
      <c r="O5444" s="14" t="s">
        <v>6236</v>
      </c>
      <c r="P5444" s="15" t="s">
        <v>6238</v>
      </c>
    </row>
    <row r="5445" spans="14:16" ht="15.75" thickBot="1" x14ac:dyDescent="0.3">
      <c r="N5445" s="34" t="s">
        <v>483</v>
      </c>
      <c r="O5445" s="14" t="s">
        <v>6236</v>
      </c>
      <c r="P5445" s="15" t="s">
        <v>6239</v>
      </c>
    </row>
    <row r="5446" spans="14:16" ht="15.75" thickBot="1" x14ac:dyDescent="0.3">
      <c r="N5446" s="34" t="s">
        <v>483</v>
      </c>
      <c r="O5446" s="14" t="s">
        <v>6236</v>
      </c>
      <c r="P5446" s="15" t="s">
        <v>6240</v>
      </c>
    </row>
    <row r="5447" spans="14:16" ht="15.75" thickBot="1" x14ac:dyDescent="0.3">
      <c r="N5447" s="34" t="s">
        <v>483</v>
      </c>
      <c r="O5447" s="14" t="s">
        <v>6236</v>
      </c>
      <c r="P5447" s="15" t="s">
        <v>6236</v>
      </c>
    </row>
    <row r="5448" spans="14:16" ht="15.75" thickBot="1" x14ac:dyDescent="0.3">
      <c r="N5448" s="34" t="s">
        <v>483</v>
      </c>
      <c r="O5448" s="14" t="s">
        <v>6241</v>
      </c>
      <c r="P5448" s="15" t="s">
        <v>6242</v>
      </c>
    </row>
    <row r="5449" spans="14:16" ht="15.75" thickBot="1" x14ac:dyDescent="0.3">
      <c r="N5449" s="34" t="s">
        <v>483</v>
      </c>
      <c r="O5449" s="14" t="s">
        <v>6241</v>
      </c>
      <c r="P5449" s="15" t="s">
        <v>6243</v>
      </c>
    </row>
    <row r="5450" spans="14:16" ht="15.75" thickBot="1" x14ac:dyDescent="0.3">
      <c r="N5450" s="34" t="s">
        <v>483</v>
      </c>
      <c r="O5450" s="14" t="s">
        <v>6241</v>
      </c>
      <c r="P5450" s="15" t="s">
        <v>6244</v>
      </c>
    </row>
    <row r="5451" spans="14:16" ht="15.75" thickBot="1" x14ac:dyDescent="0.3">
      <c r="N5451" s="34" t="s">
        <v>483</v>
      </c>
      <c r="O5451" s="14" t="s">
        <v>6241</v>
      </c>
      <c r="P5451" s="15" t="s">
        <v>6245</v>
      </c>
    </row>
    <row r="5452" spans="14:16" ht="15.75" thickBot="1" x14ac:dyDescent="0.3">
      <c r="N5452" s="34" t="s">
        <v>483</v>
      </c>
      <c r="O5452" s="14" t="s">
        <v>6241</v>
      </c>
      <c r="P5452" s="15" t="s">
        <v>6241</v>
      </c>
    </row>
    <row r="5453" spans="14:16" ht="15.75" thickBot="1" x14ac:dyDescent="0.3">
      <c r="N5453" s="34" t="s">
        <v>483</v>
      </c>
      <c r="O5453" s="14" t="s">
        <v>6246</v>
      </c>
      <c r="P5453" s="15" t="s">
        <v>6247</v>
      </c>
    </row>
    <row r="5454" spans="14:16" ht="15.75" thickBot="1" x14ac:dyDescent="0.3">
      <c r="N5454" s="34" t="s">
        <v>483</v>
      </c>
      <c r="O5454" s="14" t="s">
        <v>6246</v>
      </c>
      <c r="P5454" s="15" t="s">
        <v>6248</v>
      </c>
    </row>
    <row r="5455" spans="14:16" ht="15.75" thickBot="1" x14ac:dyDescent="0.3">
      <c r="N5455" s="34" t="s">
        <v>483</v>
      </c>
      <c r="O5455" s="14" t="s">
        <v>6246</v>
      </c>
      <c r="P5455" s="15" t="s">
        <v>6249</v>
      </c>
    </row>
    <row r="5456" spans="14:16" ht="15.75" thickBot="1" x14ac:dyDescent="0.3">
      <c r="N5456" s="34" t="s">
        <v>483</v>
      </c>
      <c r="O5456" s="14" t="s">
        <v>6246</v>
      </c>
      <c r="P5456" s="15" t="s">
        <v>6250</v>
      </c>
    </row>
    <row r="5457" spans="14:16" ht="15.75" thickBot="1" x14ac:dyDescent="0.3">
      <c r="N5457" s="34" t="s">
        <v>483</v>
      </c>
      <c r="O5457" s="14" t="s">
        <v>6246</v>
      </c>
      <c r="P5457" s="15" t="s">
        <v>6251</v>
      </c>
    </row>
    <row r="5458" spans="14:16" ht="15.75" thickBot="1" x14ac:dyDescent="0.3">
      <c r="N5458" s="34" t="s">
        <v>483</v>
      </c>
      <c r="O5458" s="14" t="s">
        <v>6246</v>
      </c>
      <c r="P5458" s="15" t="s">
        <v>6252</v>
      </c>
    </row>
    <row r="5459" spans="14:16" ht="15.75" thickBot="1" x14ac:dyDescent="0.3">
      <c r="N5459" s="34" t="s">
        <v>483</v>
      </c>
      <c r="O5459" s="14" t="s">
        <v>6246</v>
      </c>
      <c r="P5459" s="15" t="s">
        <v>6253</v>
      </c>
    </row>
    <row r="5460" spans="14:16" ht="15.75" thickBot="1" x14ac:dyDescent="0.3">
      <c r="N5460" s="34" t="s">
        <v>483</v>
      </c>
      <c r="O5460" s="14" t="s">
        <v>6246</v>
      </c>
      <c r="P5460" s="15" t="s">
        <v>6254</v>
      </c>
    </row>
    <row r="5461" spans="14:16" ht="51.75" thickBot="1" x14ac:dyDescent="0.3">
      <c r="N5461" s="34" t="s">
        <v>483</v>
      </c>
      <c r="O5461" s="14" t="s">
        <v>6246</v>
      </c>
      <c r="P5461" s="16" t="s">
        <v>6255</v>
      </c>
    </row>
    <row r="5462" spans="14:16" ht="15.75" thickBot="1" x14ac:dyDescent="0.3">
      <c r="N5462" s="34" t="s">
        <v>483</v>
      </c>
      <c r="O5462" s="14" t="s">
        <v>6246</v>
      </c>
      <c r="P5462" s="15" t="s">
        <v>6256</v>
      </c>
    </row>
    <row r="5463" spans="14:16" ht="15.75" thickBot="1" x14ac:dyDescent="0.3">
      <c r="N5463" s="34" t="s">
        <v>483</v>
      </c>
      <c r="O5463" s="14" t="s">
        <v>6246</v>
      </c>
      <c r="P5463" s="15" t="s">
        <v>6257</v>
      </c>
    </row>
    <row r="5464" spans="14:16" ht="15.75" thickBot="1" x14ac:dyDescent="0.3">
      <c r="N5464" s="34" t="s">
        <v>483</v>
      </c>
      <c r="O5464" s="14" t="s">
        <v>6246</v>
      </c>
      <c r="P5464" s="15" t="s">
        <v>6258</v>
      </c>
    </row>
    <row r="5465" spans="14:16" ht="15.75" thickBot="1" x14ac:dyDescent="0.3">
      <c r="N5465" s="34" t="s">
        <v>483</v>
      </c>
      <c r="O5465" s="14" t="s">
        <v>6246</v>
      </c>
      <c r="P5465" s="15" t="s">
        <v>6259</v>
      </c>
    </row>
    <row r="5466" spans="14:16" ht="51.75" thickBot="1" x14ac:dyDescent="0.3">
      <c r="N5466" s="34" t="s">
        <v>483</v>
      </c>
      <c r="O5466" s="14" t="s">
        <v>6246</v>
      </c>
      <c r="P5466" s="16" t="s">
        <v>6260</v>
      </c>
    </row>
    <row r="5467" spans="14:16" ht="51.75" thickBot="1" x14ac:dyDescent="0.3">
      <c r="N5467" s="34" t="s">
        <v>483</v>
      </c>
      <c r="O5467" s="14" t="s">
        <v>6246</v>
      </c>
      <c r="P5467" s="16" t="s">
        <v>6261</v>
      </c>
    </row>
    <row r="5468" spans="14:16" ht="39" thickBot="1" x14ac:dyDescent="0.3">
      <c r="N5468" s="34" t="s">
        <v>483</v>
      </c>
      <c r="O5468" s="14" t="s">
        <v>6246</v>
      </c>
      <c r="P5468" s="16" t="s">
        <v>6262</v>
      </c>
    </row>
    <row r="5469" spans="14:16" ht="39" thickBot="1" x14ac:dyDescent="0.3">
      <c r="N5469" s="34" t="s">
        <v>483</v>
      </c>
      <c r="O5469" s="14" t="s">
        <v>6246</v>
      </c>
      <c r="P5469" s="16" t="s">
        <v>6263</v>
      </c>
    </row>
    <row r="5470" spans="14:16" ht="15.75" thickBot="1" x14ac:dyDescent="0.3">
      <c r="N5470" s="34" t="s">
        <v>483</v>
      </c>
      <c r="O5470" s="14" t="s">
        <v>6246</v>
      </c>
      <c r="P5470" s="15" t="s">
        <v>6264</v>
      </c>
    </row>
    <row r="5471" spans="14:16" ht="15.75" thickBot="1" x14ac:dyDescent="0.3">
      <c r="N5471" s="34" t="s">
        <v>483</v>
      </c>
      <c r="O5471" s="14" t="s">
        <v>6246</v>
      </c>
      <c r="P5471" s="15" t="s">
        <v>6265</v>
      </c>
    </row>
    <row r="5472" spans="14:16" ht="15.75" thickBot="1" x14ac:dyDescent="0.3">
      <c r="N5472" s="34" t="s">
        <v>483</v>
      </c>
      <c r="O5472" s="14" t="s">
        <v>6246</v>
      </c>
      <c r="P5472" s="15" t="s">
        <v>6266</v>
      </c>
    </row>
    <row r="5473" spans="14:16" ht="15.75" thickBot="1" x14ac:dyDescent="0.3">
      <c r="N5473" s="34" t="s">
        <v>483</v>
      </c>
      <c r="O5473" s="14" t="s">
        <v>6246</v>
      </c>
      <c r="P5473" s="15" t="s">
        <v>6267</v>
      </c>
    </row>
    <row r="5474" spans="14:16" ht="15.75" thickBot="1" x14ac:dyDescent="0.3">
      <c r="N5474" s="34" t="s">
        <v>483</v>
      </c>
      <c r="O5474" s="14" t="s">
        <v>6246</v>
      </c>
      <c r="P5474" s="15" t="s">
        <v>6268</v>
      </c>
    </row>
    <row r="5475" spans="14:16" ht="15.75" thickBot="1" x14ac:dyDescent="0.3">
      <c r="N5475" s="34" t="s">
        <v>483</v>
      </c>
      <c r="O5475" s="14" t="s">
        <v>6246</v>
      </c>
      <c r="P5475" s="15" t="s">
        <v>6269</v>
      </c>
    </row>
    <row r="5476" spans="14:16" ht="15.75" thickBot="1" x14ac:dyDescent="0.3">
      <c r="N5476" s="34" t="s">
        <v>483</v>
      </c>
      <c r="O5476" s="14" t="s">
        <v>6246</v>
      </c>
      <c r="P5476" s="15" t="s">
        <v>6270</v>
      </c>
    </row>
    <row r="5477" spans="14:16" ht="15.75" thickBot="1" x14ac:dyDescent="0.3">
      <c r="N5477" s="34" t="s">
        <v>483</v>
      </c>
      <c r="O5477" s="14" t="s">
        <v>6246</v>
      </c>
      <c r="P5477" s="15" t="s">
        <v>6271</v>
      </c>
    </row>
    <row r="5478" spans="14:16" ht="15.75" thickBot="1" x14ac:dyDescent="0.3">
      <c r="N5478" s="34" t="s">
        <v>483</v>
      </c>
      <c r="O5478" s="14" t="s">
        <v>6246</v>
      </c>
      <c r="P5478" s="15" t="s">
        <v>6272</v>
      </c>
    </row>
    <row r="5479" spans="14:16" ht="15.75" thickBot="1" x14ac:dyDescent="0.3">
      <c r="N5479" s="34" t="s">
        <v>483</v>
      </c>
      <c r="O5479" s="14" t="s">
        <v>6246</v>
      </c>
      <c r="P5479" s="15" t="s">
        <v>6246</v>
      </c>
    </row>
    <row r="5480" spans="14:16" ht="15.75" thickBot="1" x14ac:dyDescent="0.3">
      <c r="N5480" s="34" t="s">
        <v>483</v>
      </c>
      <c r="O5480" s="14" t="s">
        <v>6246</v>
      </c>
      <c r="P5480" s="15" t="s">
        <v>6273</v>
      </c>
    </row>
    <row r="5481" spans="14:16" ht="15.75" thickBot="1" x14ac:dyDescent="0.3">
      <c r="N5481" s="34" t="s">
        <v>483</v>
      </c>
      <c r="O5481" s="14" t="s">
        <v>6246</v>
      </c>
      <c r="P5481" s="15" t="s">
        <v>6274</v>
      </c>
    </row>
    <row r="5482" spans="14:16" ht="15.75" thickBot="1" x14ac:dyDescent="0.3">
      <c r="N5482" s="34" t="s">
        <v>483</v>
      </c>
      <c r="O5482" s="14" t="s">
        <v>6246</v>
      </c>
      <c r="P5482" s="15" t="s">
        <v>6275</v>
      </c>
    </row>
    <row r="5483" spans="14:16" ht="15.75" thickBot="1" x14ac:dyDescent="0.3">
      <c r="N5483" s="34" t="s">
        <v>483</v>
      </c>
      <c r="O5483" s="14" t="s">
        <v>6246</v>
      </c>
      <c r="P5483" s="15" t="s">
        <v>6276</v>
      </c>
    </row>
    <row r="5484" spans="14:16" ht="15.75" thickBot="1" x14ac:dyDescent="0.3">
      <c r="N5484" s="34" t="s">
        <v>483</v>
      </c>
      <c r="O5484" s="14" t="s">
        <v>6246</v>
      </c>
      <c r="P5484" s="15" t="s">
        <v>6277</v>
      </c>
    </row>
    <row r="5485" spans="14:16" ht="15.75" thickBot="1" x14ac:dyDescent="0.3">
      <c r="N5485" s="34" t="s">
        <v>483</v>
      </c>
      <c r="O5485" s="22" t="s">
        <v>6278</v>
      </c>
      <c r="P5485" s="23" t="s">
        <v>6279</v>
      </c>
    </row>
    <row r="5486" spans="14:16" ht="15.75" thickBot="1" x14ac:dyDescent="0.3">
      <c r="N5486" s="34" t="s">
        <v>483</v>
      </c>
      <c r="O5486" s="14" t="s">
        <v>6246</v>
      </c>
      <c r="P5486" s="15" t="s">
        <v>6280</v>
      </c>
    </row>
    <row r="5487" spans="14:16" ht="15.75" thickBot="1" x14ac:dyDescent="0.3">
      <c r="N5487" s="34" t="s">
        <v>483</v>
      </c>
      <c r="O5487" s="14" t="s">
        <v>6281</v>
      </c>
      <c r="P5487" s="15" t="s">
        <v>6282</v>
      </c>
    </row>
    <row r="5488" spans="14:16" ht="15.75" thickBot="1" x14ac:dyDescent="0.3">
      <c r="N5488" s="34" t="s">
        <v>483</v>
      </c>
      <c r="O5488" s="14" t="s">
        <v>6281</v>
      </c>
      <c r="P5488" s="15" t="s">
        <v>6283</v>
      </c>
    </row>
    <row r="5489" spans="14:16" ht="15.75" thickBot="1" x14ac:dyDescent="0.3">
      <c r="N5489" s="34" t="s">
        <v>483</v>
      </c>
      <c r="O5489" s="14" t="s">
        <v>6281</v>
      </c>
      <c r="P5489" s="15" t="s">
        <v>6284</v>
      </c>
    </row>
    <row r="5490" spans="14:16" ht="15.75" thickBot="1" x14ac:dyDescent="0.3">
      <c r="N5490" s="34" t="s">
        <v>483</v>
      </c>
      <c r="O5490" s="14" t="s">
        <v>6281</v>
      </c>
      <c r="P5490" s="15" t="s">
        <v>6285</v>
      </c>
    </row>
    <row r="5491" spans="14:16" ht="15.75" thickBot="1" x14ac:dyDescent="0.3">
      <c r="N5491" s="34" t="s">
        <v>483</v>
      </c>
      <c r="O5491" s="14" t="s">
        <v>6281</v>
      </c>
      <c r="P5491" s="15" t="s">
        <v>6281</v>
      </c>
    </row>
    <row r="5492" spans="14:16" ht="15.75" thickBot="1" x14ac:dyDescent="0.3">
      <c r="N5492" s="34" t="s">
        <v>483</v>
      </c>
      <c r="O5492" s="14" t="s">
        <v>6286</v>
      </c>
      <c r="P5492" s="15" t="s">
        <v>6287</v>
      </c>
    </row>
    <row r="5493" spans="14:16" ht="15.75" thickBot="1" x14ac:dyDescent="0.3">
      <c r="N5493" s="34" t="s">
        <v>483</v>
      </c>
      <c r="O5493" s="14" t="s">
        <v>6286</v>
      </c>
      <c r="P5493" s="15" t="s">
        <v>6288</v>
      </c>
    </row>
    <row r="5494" spans="14:16" ht="15.75" thickBot="1" x14ac:dyDescent="0.3">
      <c r="N5494" s="34" t="s">
        <v>483</v>
      </c>
      <c r="O5494" s="14" t="s">
        <v>6286</v>
      </c>
      <c r="P5494" s="15" t="s">
        <v>6289</v>
      </c>
    </row>
    <row r="5495" spans="14:16" ht="15.75" thickBot="1" x14ac:dyDescent="0.3">
      <c r="N5495" s="34" t="s">
        <v>483</v>
      </c>
      <c r="O5495" s="14" t="s">
        <v>6290</v>
      </c>
      <c r="P5495" s="15" t="s">
        <v>6291</v>
      </c>
    </row>
    <row r="5496" spans="14:16" ht="15.75" thickBot="1" x14ac:dyDescent="0.3">
      <c r="N5496" s="34" t="s">
        <v>483</v>
      </c>
      <c r="O5496" s="14" t="s">
        <v>6290</v>
      </c>
      <c r="P5496" s="15" t="s">
        <v>6292</v>
      </c>
    </row>
    <row r="5497" spans="14:16" ht="15.75" thickBot="1" x14ac:dyDescent="0.3">
      <c r="N5497" s="34" t="s">
        <v>483</v>
      </c>
      <c r="O5497" s="14" t="s">
        <v>6290</v>
      </c>
      <c r="P5497" s="15" t="s">
        <v>6293</v>
      </c>
    </row>
    <row r="5498" spans="14:16" ht="15.75" thickBot="1" x14ac:dyDescent="0.3">
      <c r="N5498" s="34" t="s">
        <v>483</v>
      </c>
      <c r="O5498" s="14" t="s">
        <v>6290</v>
      </c>
      <c r="P5498" s="15" t="s">
        <v>6294</v>
      </c>
    </row>
    <row r="5499" spans="14:16" ht="15.75" thickBot="1" x14ac:dyDescent="0.3">
      <c r="N5499" s="21" t="s">
        <v>483</v>
      </c>
      <c r="O5499" s="26" t="s">
        <v>6290</v>
      </c>
      <c r="P5499" s="13" t="s">
        <v>6290</v>
      </c>
    </row>
    <row r="5500" spans="14:16" ht="15.75" thickBot="1" x14ac:dyDescent="0.3">
      <c r="N5500" s="21" t="s">
        <v>483</v>
      </c>
      <c r="O5500" s="26" t="s">
        <v>6295</v>
      </c>
      <c r="P5500" s="15" t="s">
        <v>6296</v>
      </c>
    </row>
    <row r="5501" spans="14:16" ht="15.75" thickBot="1" x14ac:dyDescent="0.3">
      <c r="N5501" s="21" t="s">
        <v>483</v>
      </c>
      <c r="O5501" s="26" t="s">
        <v>6295</v>
      </c>
      <c r="P5501" s="15" t="s">
        <v>6297</v>
      </c>
    </row>
    <row r="5502" spans="14:16" ht="15.75" thickBot="1" x14ac:dyDescent="0.3">
      <c r="N5502" s="21" t="s">
        <v>483</v>
      </c>
      <c r="O5502" s="26" t="s">
        <v>6295</v>
      </c>
      <c r="P5502" s="15" t="s">
        <v>6298</v>
      </c>
    </row>
    <row r="5503" spans="14:16" ht="15.75" thickBot="1" x14ac:dyDescent="0.3">
      <c r="N5503" s="21" t="s">
        <v>483</v>
      </c>
      <c r="O5503" s="26" t="s">
        <v>6295</v>
      </c>
      <c r="P5503" s="15" t="s">
        <v>6299</v>
      </c>
    </row>
    <row r="5504" spans="14:16" ht="15.75" thickBot="1" x14ac:dyDescent="0.3">
      <c r="N5504" s="21" t="s">
        <v>483</v>
      </c>
      <c r="O5504" s="26" t="s">
        <v>6295</v>
      </c>
      <c r="P5504" s="15" t="s">
        <v>6300</v>
      </c>
    </row>
    <row r="5505" spans="14:16" ht="15.75" thickBot="1" x14ac:dyDescent="0.3">
      <c r="N5505" s="21" t="s">
        <v>483</v>
      </c>
      <c r="O5505" s="26" t="s">
        <v>6295</v>
      </c>
      <c r="P5505" s="15" t="s">
        <v>6295</v>
      </c>
    </row>
    <row r="5506" spans="14:16" ht="15.75" thickBot="1" x14ac:dyDescent="0.3">
      <c r="N5506" s="24" t="s">
        <v>483</v>
      </c>
      <c r="O5506" s="26" t="s">
        <v>6301</v>
      </c>
      <c r="P5506" s="15" t="s">
        <v>6302</v>
      </c>
    </row>
    <row r="5507" spans="14:16" ht="15.75" thickBot="1" x14ac:dyDescent="0.3">
      <c r="N5507" s="24" t="s">
        <v>483</v>
      </c>
      <c r="O5507" s="26" t="s">
        <v>6301</v>
      </c>
      <c r="P5507" s="15" t="s">
        <v>6303</v>
      </c>
    </row>
    <row r="5508" spans="14:16" ht="15.75" thickBot="1" x14ac:dyDescent="0.3">
      <c r="N5508" s="24" t="s">
        <v>483</v>
      </c>
      <c r="O5508" s="26" t="s">
        <v>6301</v>
      </c>
      <c r="P5508" s="15" t="s">
        <v>6304</v>
      </c>
    </row>
    <row r="5509" spans="14:16" ht="15.75" thickBot="1" x14ac:dyDescent="0.3">
      <c r="N5509" s="24" t="s">
        <v>483</v>
      </c>
      <c r="O5509" s="26" t="s">
        <v>6301</v>
      </c>
      <c r="P5509" s="15" t="s">
        <v>6305</v>
      </c>
    </row>
    <row r="5510" spans="14:16" ht="15.75" thickBot="1" x14ac:dyDescent="0.3">
      <c r="N5510" s="24" t="s">
        <v>483</v>
      </c>
      <c r="O5510" s="26" t="s">
        <v>6301</v>
      </c>
      <c r="P5510" s="15" t="s">
        <v>6301</v>
      </c>
    </row>
    <row r="5511" spans="14:16" ht="15.75" thickBot="1" x14ac:dyDescent="0.3">
      <c r="N5511" s="21" t="s">
        <v>483</v>
      </c>
      <c r="O5511" s="26" t="s">
        <v>6306</v>
      </c>
      <c r="P5511" s="15" t="s">
        <v>6306</v>
      </c>
    </row>
    <row r="5512" spans="14:16" ht="15.75" thickBot="1" x14ac:dyDescent="0.3">
      <c r="N5512" s="24" t="s">
        <v>483</v>
      </c>
      <c r="O5512" s="27" t="s">
        <v>6307</v>
      </c>
      <c r="P5512" s="15" t="s">
        <v>6307</v>
      </c>
    </row>
  </sheetData>
  <sheetProtection algorithmName="SHA-512" hashValue="35K0zVpeAhAJVVfvV++E4sPwDjSTYGHjC7olYNYxAzyK++KD+9NK+eKDsczy9vqXhgacrC48LJFtkYS71X7Bxg==" saltValue="BVlMBoxsRQqhXsIz00Vfhw==" spinCount="100000" sheet="1" selectLockedCells="1" selectUnlockedCells="1"/>
  <sortState xmlns:xlrd2="http://schemas.microsoft.com/office/spreadsheetml/2017/richdata2" ref="T3:T27">
    <sortCondition ref="T3:T27"/>
  </sortState>
  <mergeCells count="1">
    <mergeCell ref="D1:M1"/>
  </mergeCells>
  <phoneticPr fontId="9" type="noConversion"/>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E1:G396"/>
  <sheetViews>
    <sheetView topLeftCell="B1" workbookViewId="0"/>
  </sheetViews>
  <sheetFormatPr baseColWidth="10" defaultColWidth="11.42578125" defaultRowHeight="15" x14ac:dyDescent="0.25"/>
  <cols>
    <col min="1" max="1" width="11.140625" bestFit="1" customWidth="1"/>
    <col min="2" max="2" width="19.140625" bestFit="1" customWidth="1"/>
    <col min="3" max="3" width="15.140625" bestFit="1" customWidth="1"/>
    <col min="5" max="5" width="15.140625" bestFit="1" customWidth="1"/>
    <col min="6" max="6" width="16.85546875" bestFit="1" customWidth="1"/>
    <col min="7" max="7" width="43.5703125" bestFit="1" customWidth="1"/>
    <col min="9" max="9" width="13.140625" bestFit="1" customWidth="1"/>
  </cols>
  <sheetData>
    <row r="1" spans="5:7" x14ac:dyDescent="0.25">
      <c r="E1" t="s">
        <v>6308</v>
      </c>
      <c r="F1" t="s">
        <v>6309</v>
      </c>
      <c r="G1" t="s">
        <v>6310</v>
      </c>
    </row>
    <row r="2" spans="5:7" x14ac:dyDescent="0.25">
      <c r="E2" t="str" cm="1">
        <f t="array" aca="1" ref="E2" ca="1">INDEX(Lugar_de_trabajo,MATCH(0,COUNTIF($E$1:E1,Lugar_de_trabajo),0))</f>
        <v>Centro Educativo</v>
      </c>
      <c r="F2" t="str" cm="1">
        <f t="array" aca="1" ref="F2" ca="1">INDEX(Dependencia,MATCH(0,COUNTIF($F$1:F1,Dependencia)+(Lugar_de_trabajo&lt;&gt;Formulario!$D$31),0))</f>
        <v>Aguirre</v>
      </c>
      <c r="G2" t="e" cm="1">
        <f t="array" aca="1" ref="G2" ca="1">INDEX(Departamento,MATCH(0,COUNTIF($G$1:G1,Departamento)+(Lugar_de_trabajo&lt;&gt;Formulario!$D$31)+(Dependencia&lt;&gt;Formulario!$J$31),0))</f>
        <v>#N/A</v>
      </c>
    </row>
    <row r="3" spans="5:7" x14ac:dyDescent="0.25">
      <c r="E3" t="str" cm="1">
        <f t="array" aca="1" ref="E3" ca="1">INDEX(Lugar_de_trabajo,MATCH(0,COUNTIF($E$1:E2,Lugar_de_trabajo),0))</f>
        <v>Dirección Regional</v>
      </c>
      <c r="F3" t="str" cm="1">
        <f t="array" aca="1" ref="F3" ca="1">INDEX(Dependencia,MATCH(0,COUNTIF($F$1:F2,Dependencia)+(Lugar_de_trabajo&lt;&gt;Formulario!$D$31),0))</f>
        <v>Alajuela</v>
      </c>
      <c r="G3" t="e" cm="1">
        <f t="array" aca="1" ref="G3" ca="1">INDEX(Departamento,MATCH(0,COUNTIF($G$1:G2,Departamento)+(Lugar_de_trabajo&lt;&gt;Formulario!$D$31)+(Dependencia&lt;&gt;Formulario!$J$31),0))</f>
        <v>#N/A</v>
      </c>
    </row>
    <row r="4" spans="5:7" x14ac:dyDescent="0.25">
      <c r="E4" t="str" cm="1">
        <f t="array" aca="1" ref="E4" ca="1">INDEX(Lugar_de_trabajo,MATCH(0,COUNTIF($E$1:E3,Lugar_de_trabajo),0))</f>
        <v>Oficina Central</v>
      </c>
      <c r="F4" t="str" cm="1">
        <f t="array" aca="1" ref="F4" ca="1">INDEX(Dependencia,MATCH(0,COUNTIF($F$1:F3,Dependencia)+(Lugar_de_trabajo&lt;&gt;Formulario!$D$31),0))</f>
        <v>Cañas</v>
      </c>
      <c r="G4" t="e" cm="1">
        <f t="array" aca="1" ref="G4" ca="1">INDEX(Departamento,MATCH(0,COUNTIF($G$1:G3,Departamento)+(Lugar_de_trabajo&lt;&gt;Formulario!$D$31)+(Dependencia&lt;&gt;Formulario!$J$31),0))</f>
        <v>#N/A</v>
      </c>
    </row>
    <row r="5" spans="5:7" x14ac:dyDescent="0.25">
      <c r="E5" t="e" cm="1">
        <f t="array" aca="1" ref="E5" ca="1">INDEX(Lugar_de_trabajo,MATCH(0,COUNTIF($E$1:E4,Lugar_de_trabajo),0))</f>
        <v>#N/A</v>
      </c>
      <c r="F5" t="str" cm="1">
        <f t="array" aca="1" ref="F5" ca="1">INDEX(Dependencia,MATCH(0,COUNTIF($F$1:F4,Dependencia)+(Lugar_de_trabajo&lt;&gt;Formulario!$D$31),0))</f>
        <v>Cartago</v>
      </c>
      <c r="G5" t="e" cm="1">
        <f t="array" aca="1" ref="G5" ca="1">INDEX(Departamento,MATCH(0,COUNTIF($G$1:G4,Departamento)+(Lugar_de_trabajo&lt;&gt;Formulario!$D$31)+(Dependencia&lt;&gt;Formulario!$J$31),0))</f>
        <v>#N/A</v>
      </c>
    </row>
    <row r="6" spans="5:7" x14ac:dyDescent="0.25">
      <c r="E6" t="e" cm="1">
        <f t="array" aca="1" ref="E6" ca="1">INDEX(Lugar_de_trabajo,MATCH(0,COUNTIF($E$1:E5,Lugar_de_trabajo),0))</f>
        <v>#N/A</v>
      </c>
      <c r="F6" t="str" cm="1">
        <f t="array" aca="1" ref="F6" ca="1">INDEX(Dependencia,MATCH(0,COUNTIF($F$1:F5,Dependencia)+(Lugar_de_trabajo&lt;&gt;Formulario!$D$31),0))</f>
        <v>Coto</v>
      </c>
      <c r="G6" t="e" cm="1">
        <f t="array" aca="1" ref="G6" ca="1">INDEX(Departamento,MATCH(0,COUNTIF($G$1:G5,Departamento)+(Lugar_de_trabajo&lt;&gt;Formulario!$D$31)+(Dependencia&lt;&gt;Formulario!$J$31),0))</f>
        <v>#N/A</v>
      </c>
    </row>
    <row r="7" spans="5:7" x14ac:dyDescent="0.25">
      <c r="E7" t="e" cm="1">
        <f t="array" aca="1" ref="E7" ca="1">INDEX(Lugar_de_trabajo,MATCH(0,COUNTIF($E$1:E6,Lugar_de_trabajo),0))</f>
        <v>#N/A</v>
      </c>
      <c r="F7" t="str" cm="1">
        <f t="array" aca="1" ref="F7" ca="1">INDEX(Dependencia,MATCH(0,COUNTIF($F$1:F6,Dependencia)+(Lugar_de_trabajo&lt;&gt;Formulario!$D$31),0))</f>
        <v>Desamparados</v>
      </c>
      <c r="G7" t="e" cm="1">
        <f t="array" aca="1" ref="G7" ca="1">INDEX(Departamento,MATCH(0,COUNTIF($G$1:G6,Departamento)+(Lugar_de_trabajo&lt;&gt;Formulario!$D$31)+(Dependencia&lt;&gt;Formulario!$J$31),0))</f>
        <v>#N/A</v>
      </c>
    </row>
    <row r="8" spans="5:7" x14ac:dyDescent="0.25">
      <c r="F8" t="str" cm="1">
        <f t="array" aca="1" ref="F8" ca="1">INDEX(Dependencia,MATCH(0,COUNTIF($F$1:F7,Dependencia)+(Lugar_de_trabajo&lt;&gt;Formulario!$D$31),0))</f>
        <v>Grande De Térraba</v>
      </c>
      <c r="G8" t="e" cm="1">
        <f t="array" aca="1" ref="G8" ca="1">INDEX(Departamento,MATCH(0,COUNTIF($G$1:G7,Departamento)+(Lugar_de_trabajo&lt;&gt;Formulario!$D$31)+(Dependencia&lt;&gt;Formulario!$J$31),0))</f>
        <v>#N/A</v>
      </c>
    </row>
    <row r="9" spans="5:7" x14ac:dyDescent="0.25">
      <c r="F9" t="str" cm="1">
        <f t="array" aca="1" ref="F9" ca="1">INDEX(Dependencia,MATCH(0,COUNTIF($F$1:F8,Dependencia)+(Lugar_de_trabajo&lt;&gt;Formulario!$D$31),0))</f>
        <v>Guápiles</v>
      </c>
      <c r="G9" t="e" cm="1">
        <f t="array" aca="1" ref="G9" ca="1">INDEX(Departamento,MATCH(0,COUNTIF($G$1:G8,Departamento)+(Lugar_de_trabajo&lt;&gt;Formulario!$D$31)+(Dependencia&lt;&gt;Formulario!$J$31),0))</f>
        <v>#N/A</v>
      </c>
    </row>
    <row r="10" spans="5:7" x14ac:dyDescent="0.25">
      <c r="F10" t="str" cm="1">
        <f t="array" aca="1" ref="F10" ca="1">INDEX(Dependencia,MATCH(0,COUNTIF($F$1:F9,Dependencia)+(Lugar_de_trabajo&lt;&gt;Formulario!$D$31),0))</f>
        <v>Heredia</v>
      </c>
      <c r="G10" t="e" cm="1">
        <f t="array" aca="1" ref="G10" ca="1">INDEX(Departamento,MATCH(0,COUNTIF($G$1:G9,Departamento)+(Lugar_de_trabajo&lt;&gt;Formulario!$D$31)+(Dependencia&lt;&gt;Formulario!$J$31),0))</f>
        <v>#N/A</v>
      </c>
    </row>
    <row r="11" spans="5:7" x14ac:dyDescent="0.25">
      <c r="F11" t="str" cm="1">
        <f t="array" aca="1" ref="F11" ca="1">INDEX(Dependencia,MATCH(0,COUNTIF($F$1:F10,Dependencia)+(Lugar_de_trabajo&lt;&gt;Formulario!$D$31),0))</f>
        <v>Liberia</v>
      </c>
      <c r="G11" t="e" cm="1">
        <f t="array" aca="1" ref="G11" ca="1">INDEX(Departamento,MATCH(0,COUNTIF($G$1:G10,Departamento)+(Lugar_de_trabajo&lt;&gt;Formulario!$D$31)+(Dependencia&lt;&gt;Formulario!$J$31),0))</f>
        <v>#N/A</v>
      </c>
    </row>
    <row r="12" spans="5:7" x14ac:dyDescent="0.25">
      <c r="F12" t="str" cm="1">
        <f t="array" aca="1" ref="F12" ca="1">INDEX(Dependencia,MATCH(0,COUNTIF($F$1:F11,Dependencia)+(Lugar_de_trabajo&lt;&gt;Formulario!$D$31),0))</f>
        <v>Limón</v>
      </c>
      <c r="G12" t="e" cm="1">
        <f t="array" aca="1" ref="G12" ca="1">INDEX(Departamento,MATCH(0,COUNTIF($G$1:G11,Departamento)+(Lugar_de_trabajo&lt;&gt;Formulario!$D$31)+(Dependencia&lt;&gt;Formulario!$J$31),0))</f>
        <v>#N/A</v>
      </c>
    </row>
    <row r="13" spans="5:7" x14ac:dyDescent="0.25">
      <c r="F13" t="str" cm="1">
        <f t="array" aca="1" ref="F13" ca="1">INDEX(Dependencia,MATCH(0,COUNTIF($F$1:F12,Dependencia)+(Lugar_de_trabajo&lt;&gt;Formulario!$D$31),0))</f>
        <v>Los Santos</v>
      </c>
      <c r="G13" t="e" cm="1">
        <f t="array" aca="1" ref="G13" ca="1">INDEX(Departamento,MATCH(0,COUNTIF($G$1:G12,Departamento)+(Lugar_de_trabajo&lt;&gt;Formulario!$D$31)+(Dependencia&lt;&gt;Formulario!$J$31),0))</f>
        <v>#N/A</v>
      </c>
    </row>
    <row r="14" spans="5:7" x14ac:dyDescent="0.25">
      <c r="F14" t="str" cm="1">
        <f t="array" aca="1" ref="F14" ca="1">INDEX(Dependencia,MATCH(0,COUNTIF($F$1:F13,Dependencia)+(Lugar_de_trabajo&lt;&gt;Formulario!$D$31),0))</f>
        <v>Nicoya</v>
      </c>
      <c r="G14" t="e" cm="1">
        <f t="array" aca="1" ref="G14" ca="1">INDEX(Departamento,MATCH(0,COUNTIF($G$1:G13,Departamento)+(Lugar_de_trabajo&lt;&gt;Formulario!$D$31)+(Dependencia&lt;&gt;Formulario!$J$31),0))</f>
        <v>#N/A</v>
      </c>
    </row>
    <row r="15" spans="5:7" x14ac:dyDescent="0.25">
      <c r="F15" t="str" cm="1">
        <f t="array" aca="1" ref="F15" ca="1">INDEX(Dependencia,MATCH(0,COUNTIF($F$1:F14,Dependencia)+(Lugar_de_trabajo&lt;&gt;Formulario!$D$31),0))</f>
        <v>Norte-Norte</v>
      </c>
      <c r="G15" t="e" cm="1">
        <f t="array" aca="1" ref="G15" ca="1">INDEX(Departamento,MATCH(0,COUNTIF($G$1:G14,Departamento)+(Lugar_de_trabajo&lt;&gt;Formulario!$D$31)+(Dependencia&lt;&gt;Formulario!$J$31),0))</f>
        <v>#N/A</v>
      </c>
    </row>
    <row r="16" spans="5:7" x14ac:dyDescent="0.25">
      <c r="F16" t="str" cm="1">
        <f t="array" aca="1" ref="F16" ca="1">INDEX(Dependencia,MATCH(0,COUNTIF($F$1:F15,Dependencia)+(Lugar_de_trabajo&lt;&gt;Formulario!$D$31),0))</f>
        <v>Occidente</v>
      </c>
      <c r="G16" t="e" cm="1">
        <f t="array" aca="1" ref="G16" ca="1">INDEX(Departamento,MATCH(0,COUNTIF($G$1:G15,Departamento)+(Lugar_de_trabajo&lt;&gt;Formulario!$D$31)+(Dependencia&lt;&gt;Formulario!$J$31),0))</f>
        <v>#N/A</v>
      </c>
    </row>
    <row r="17" spans="6:7" x14ac:dyDescent="0.25">
      <c r="F17" t="str" cm="1">
        <f t="array" aca="1" ref="F17" ca="1">INDEX(Dependencia,MATCH(0,COUNTIF($F$1:F16,Dependencia)+(Lugar_de_trabajo&lt;&gt;Formulario!$D$31),0))</f>
        <v>Peninsular</v>
      </c>
      <c r="G17" t="e" cm="1">
        <f t="array" aca="1" ref="G17" ca="1">INDEX(Departamento,MATCH(0,COUNTIF($G$1:G16,Departamento)+(Lugar_de_trabajo&lt;&gt;Formulario!$D$31)+(Dependencia&lt;&gt;Formulario!$J$31),0))</f>
        <v>#N/A</v>
      </c>
    </row>
    <row r="18" spans="6:7" x14ac:dyDescent="0.25">
      <c r="F18" t="str" cm="1">
        <f t="array" aca="1" ref="F18" ca="1">INDEX(Dependencia,MATCH(0,COUNTIF($F$1:F17,Dependencia)+(Lugar_de_trabajo&lt;&gt;Formulario!$D$31),0))</f>
        <v>Pérez Zeledón</v>
      </c>
      <c r="G18" t="e" cm="1">
        <f t="array" aca="1" ref="G18" ca="1">INDEX(Departamento,MATCH(0,COUNTIF($G$1:G17,Departamento)+(Lugar_de_trabajo&lt;&gt;Formulario!$D$31)+(Dependencia&lt;&gt;Formulario!$J$31),0))</f>
        <v>#N/A</v>
      </c>
    </row>
    <row r="19" spans="6:7" x14ac:dyDescent="0.25">
      <c r="F19" t="str" cm="1">
        <f t="array" aca="1" ref="F19" ca="1">INDEX(Dependencia,MATCH(0,COUNTIF($F$1:F18,Dependencia)+(Lugar_de_trabajo&lt;&gt;Formulario!$D$31),0))</f>
        <v>Puntarenas</v>
      </c>
      <c r="G19" t="e" cm="1">
        <f t="array" aca="1" ref="G19" ca="1">INDEX(Departamento,MATCH(0,COUNTIF($G$1:G18,Departamento)+(Lugar_de_trabajo&lt;&gt;Formulario!$D$31)+(Dependencia&lt;&gt;Formulario!$J$31),0))</f>
        <v>#N/A</v>
      </c>
    </row>
    <row r="20" spans="6:7" x14ac:dyDescent="0.25">
      <c r="F20" t="str" cm="1">
        <f t="array" aca="1" ref="F20" ca="1">INDEX(Dependencia,MATCH(0,COUNTIF($F$1:F19,Dependencia)+(Lugar_de_trabajo&lt;&gt;Formulario!$D$31),0))</f>
        <v>Puriscal</v>
      </c>
      <c r="G20" t="e" cm="1">
        <f t="array" aca="1" ref="G20" ca="1">INDEX(Departamento,MATCH(0,COUNTIF($G$1:G19,Departamento)+(Lugar_de_trabajo&lt;&gt;Formulario!$D$31)+(Dependencia&lt;&gt;Formulario!$J$31),0))</f>
        <v>#N/A</v>
      </c>
    </row>
    <row r="21" spans="6:7" x14ac:dyDescent="0.25">
      <c r="F21" t="str" cm="1">
        <f t="array" aca="1" ref="F21" ca="1">INDEX(Dependencia,MATCH(0,COUNTIF($F$1:F20,Dependencia)+(Lugar_de_trabajo&lt;&gt;Formulario!$D$31),0))</f>
        <v>San Carlos</v>
      </c>
      <c r="G21" t="e" cm="1">
        <f t="array" aca="1" ref="G21" ca="1">INDEX(Departamento,MATCH(0,COUNTIF($G$1:G20,Departamento)+(Lugar_de_trabajo&lt;&gt;Formulario!$D$31)+(Dependencia&lt;&gt;Formulario!$J$31),0))</f>
        <v>#N/A</v>
      </c>
    </row>
    <row r="22" spans="6:7" x14ac:dyDescent="0.25">
      <c r="F22" t="str" cm="1">
        <f t="array" aca="1" ref="F22" ca="1">INDEX(Dependencia,MATCH(0,COUNTIF($F$1:F21,Dependencia)+(Lugar_de_trabajo&lt;&gt;Formulario!$D$31),0))</f>
        <v>San José Central</v>
      </c>
      <c r="G22" t="e" cm="1">
        <f t="array" aca="1" ref="G22" ca="1">INDEX(Departamento,MATCH(0,COUNTIF($G$1:G21,Departamento)+(Lugar_de_trabajo&lt;&gt;Formulario!$D$31)+(Dependencia&lt;&gt;Formulario!$J$31),0))</f>
        <v>#N/A</v>
      </c>
    </row>
    <row r="23" spans="6:7" x14ac:dyDescent="0.25">
      <c r="F23" t="str" cm="1">
        <f t="array" aca="1" ref="F23" ca="1">INDEX(Dependencia,MATCH(0,COUNTIF($F$1:F22,Dependencia)+(Lugar_de_trabajo&lt;&gt;Formulario!$D$31),0))</f>
        <v>San José Norte</v>
      </c>
      <c r="G23" t="e" cm="1">
        <f t="array" aca="1" ref="G23" ca="1">INDEX(Departamento,MATCH(0,COUNTIF($G$1:G22,Departamento)+(Lugar_de_trabajo&lt;&gt;Formulario!$D$31)+(Dependencia&lt;&gt;Formulario!$J$31),0))</f>
        <v>#N/A</v>
      </c>
    </row>
    <row r="24" spans="6:7" x14ac:dyDescent="0.25">
      <c r="F24" t="str" cm="1">
        <f t="array" aca="1" ref="F24" ca="1">INDEX(Dependencia,MATCH(0,COUNTIF($F$1:F23,Dependencia)+(Lugar_de_trabajo&lt;&gt;Formulario!$D$31),0))</f>
        <v>San José Oeste</v>
      </c>
      <c r="G24" t="e" cm="1">
        <f t="array" aca="1" ref="G24" ca="1">INDEX(Departamento,MATCH(0,COUNTIF($G$1:G23,Departamento)+(Lugar_de_trabajo&lt;&gt;Formulario!$D$31)+(Dependencia&lt;&gt;Formulario!$J$31),0))</f>
        <v>#N/A</v>
      </c>
    </row>
    <row r="25" spans="6:7" x14ac:dyDescent="0.25">
      <c r="F25" t="str" cm="1">
        <f t="array" aca="1" ref="F25" ca="1">INDEX(Dependencia,MATCH(0,COUNTIF($F$1:F24,Dependencia)+(Lugar_de_trabajo&lt;&gt;Formulario!$D$31),0))</f>
        <v>Santa Cruz</v>
      </c>
      <c r="G25" t="e" cm="1">
        <f t="array" aca="1" ref="G25" ca="1">INDEX(Departamento,MATCH(0,COUNTIF($G$1:G24,Departamento)+(Lugar_de_trabajo&lt;&gt;Formulario!$D$31)+(Dependencia&lt;&gt;Formulario!$J$31),0))</f>
        <v>#N/A</v>
      </c>
    </row>
    <row r="26" spans="6:7" x14ac:dyDescent="0.25">
      <c r="F26" t="str" cm="1">
        <f t="array" aca="1" ref="F26" ca="1">INDEX(Dependencia,MATCH(0,COUNTIF($F$1:F25,Dependencia)+(Lugar_de_trabajo&lt;&gt;Formulario!$D$31),0))</f>
        <v>Sarapiquí</v>
      </c>
      <c r="G26" t="e" cm="1">
        <f t="array" aca="1" ref="G26" ca="1">INDEX(Departamento,MATCH(0,COUNTIF($G$1:G25,Departamento)+(Lugar_de_trabajo&lt;&gt;Formulario!$D$31)+(Dependencia&lt;&gt;Formulario!$J$31),0))</f>
        <v>#N/A</v>
      </c>
    </row>
    <row r="27" spans="6:7" x14ac:dyDescent="0.25">
      <c r="F27" t="str" cm="1">
        <f t="array" aca="1" ref="F27" ca="1">INDEX(Dependencia,MATCH(0,COUNTIF($F$1:F26,Dependencia)+(Lugar_de_trabajo&lt;&gt;Formulario!$D$31),0))</f>
        <v>Sulá</v>
      </c>
      <c r="G27" t="e" cm="1">
        <f t="array" aca="1" ref="G27" ca="1">INDEX(Departamento,MATCH(0,COUNTIF($G$1:G26,Departamento)+(Lugar_de_trabajo&lt;&gt;Formulario!$D$31)+(Dependencia&lt;&gt;Formulario!$J$31),0))</f>
        <v>#N/A</v>
      </c>
    </row>
    <row r="28" spans="6:7" x14ac:dyDescent="0.25">
      <c r="F28" t="str" cm="1">
        <f t="array" aca="1" ref="F28" ca="1">INDEX(Dependencia,MATCH(0,COUNTIF($F$1:F27,Dependencia)+(Lugar_de_trabajo&lt;&gt;Formulario!$D$31),0))</f>
        <v>Turrialba</v>
      </c>
      <c r="G28" t="e" cm="1">
        <f t="array" aca="1" ref="G28" ca="1">INDEX(Departamento,MATCH(0,COUNTIF($G$1:G27,Departamento)+(Lugar_de_trabajo&lt;&gt;Formulario!$D$31)+(Dependencia&lt;&gt;Formulario!$J$31),0))</f>
        <v>#N/A</v>
      </c>
    </row>
    <row r="29" spans="6:7" x14ac:dyDescent="0.25">
      <c r="F29" t="e" cm="1">
        <f t="array" aca="1" ref="F29" ca="1">INDEX(Dependencia,MATCH(0,COUNTIF($F$1:F28,Dependencia)+(Lugar_de_trabajo&lt;&gt;Formulario!$D$31),0))</f>
        <v>#N/A</v>
      </c>
      <c r="G29" t="e" cm="1">
        <f t="array" aca="1" ref="G29" ca="1">INDEX(Departamento,MATCH(0,COUNTIF($G$1:G28,Departamento)+(Lugar_de_trabajo&lt;&gt;Formulario!$D$31)+(Dependencia&lt;&gt;Formulario!$J$31),0))</f>
        <v>#N/A</v>
      </c>
    </row>
    <row r="30" spans="6:7" x14ac:dyDescent="0.25">
      <c r="F30" t="e" cm="1">
        <f t="array" aca="1" ref="F30" ca="1">INDEX(Dependencia,MATCH(0,COUNTIF($F$1:F29,Dependencia)+(Lugar_de_trabajo&lt;&gt;Formulario!$D$31),0))</f>
        <v>#N/A</v>
      </c>
      <c r="G30" t="e" cm="1">
        <f t="array" aca="1" ref="G30" ca="1">INDEX(Departamento,MATCH(0,COUNTIF($G$1:G29,Departamento)+(Lugar_de_trabajo&lt;&gt;Formulario!$D$31)+(Dependencia&lt;&gt;Formulario!$J$31),0))</f>
        <v>#N/A</v>
      </c>
    </row>
    <row r="31" spans="6:7" x14ac:dyDescent="0.25">
      <c r="F31" t="e" cm="1">
        <f t="array" aca="1" ref="F31" ca="1">INDEX(Dependencia,MATCH(0,COUNTIF($F$1:F30,Dependencia)+(Lugar_de_trabajo&lt;&gt;Formulario!$D$31),0))</f>
        <v>#N/A</v>
      </c>
      <c r="G31" t="e" cm="1">
        <f t="array" aca="1" ref="G31" ca="1">INDEX(Departamento,MATCH(0,COUNTIF($G$1:G30,Departamento)+(Lugar_de_trabajo&lt;&gt;Formulario!$D$31)+(Dependencia&lt;&gt;Formulario!$J$31),0))</f>
        <v>#N/A</v>
      </c>
    </row>
    <row r="32" spans="6:7" x14ac:dyDescent="0.25">
      <c r="F32" t="e" cm="1">
        <f t="array" aca="1" ref="F32" ca="1">INDEX(Dependencia,MATCH(0,COUNTIF($F$1:F31,Dependencia)+(Lugar_de_trabajo&lt;&gt;Formulario!$D$31),0))</f>
        <v>#N/A</v>
      </c>
      <c r="G32" t="e" cm="1">
        <f t="array" aca="1" ref="G32" ca="1">INDEX(Departamento,MATCH(0,COUNTIF($G$1:G31,Departamento)+(Lugar_de_trabajo&lt;&gt;Formulario!$D$31)+(Dependencia&lt;&gt;Formulario!$J$31),0))</f>
        <v>#N/A</v>
      </c>
    </row>
    <row r="33" spans="6:7" x14ac:dyDescent="0.25">
      <c r="F33" t="e" cm="1">
        <f t="array" aca="1" ref="F33" ca="1">INDEX(Dependencia,MATCH(0,COUNTIF($F$1:F32,Dependencia)+(Lugar_de_trabajo&lt;&gt;Formulario!$D$31),0))</f>
        <v>#N/A</v>
      </c>
      <c r="G33" t="e" cm="1">
        <f t="array" aca="1" ref="G33" ca="1">INDEX(Departamento,MATCH(0,COUNTIF($G$1:G32,Departamento)+(Lugar_de_trabajo&lt;&gt;Formulario!$D$31)+(Dependencia&lt;&gt;Formulario!$J$31),0))</f>
        <v>#N/A</v>
      </c>
    </row>
    <row r="34" spans="6:7" x14ac:dyDescent="0.25">
      <c r="F34" t="e" cm="1">
        <f t="array" aca="1" ref="F34" ca="1">INDEX(Dependencia,MATCH(0,COUNTIF($F$1:F33,Dependencia)+(Lugar_de_trabajo&lt;&gt;Formulario!$D$31),0))</f>
        <v>#N/A</v>
      </c>
      <c r="G34" t="e" cm="1">
        <f t="array" aca="1" ref="G34" ca="1">INDEX(Departamento,MATCH(0,COUNTIF($G$1:G33,Departamento)+(Lugar_de_trabajo&lt;&gt;Formulario!$D$31)+(Dependencia&lt;&gt;Formulario!$J$31),0))</f>
        <v>#N/A</v>
      </c>
    </row>
    <row r="35" spans="6:7" x14ac:dyDescent="0.25">
      <c r="F35" t="e" cm="1">
        <f t="array" aca="1" ref="F35" ca="1">INDEX(Dependencia,MATCH(0,COUNTIF($F$1:F34,Dependencia)+(Lugar_de_trabajo&lt;&gt;Formulario!$D$31),0))</f>
        <v>#N/A</v>
      </c>
      <c r="G35" t="e" cm="1">
        <f t="array" aca="1" ref="G35" ca="1">INDEX(Departamento,MATCH(0,COUNTIF($G$1:G34,Departamento)+(Lugar_de_trabajo&lt;&gt;Formulario!$D$31)+(Dependencia&lt;&gt;Formulario!$J$31),0))</f>
        <v>#N/A</v>
      </c>
    </row>
    <row r="36" spans="6:7" x14ac:dyDescent="0.25">
      <c r="F36" t="e" cm="1">
        <f t="array" aca="1" ref="F36" ca="1">INDEX(Dependencia,MATCH(0,COUNTIF($F$1:F35,Dependencia)+(Lugar_de_trabajo&lt;&gt;Formulario!$D$31),0))</f>
        <v>#N/A</v>
      </c>
      <c r="G36" t="e" cm="1">
        <f t="array" aca="1" ref="G36" ca="1">INDEX(Departamento,MATCH(0,COUNTIF($G$1:G35,Departamento)+(Lugar_de_trabajo&lt;&gt;Formulario!$D$31)+(Dependencia&lt;&gt;Formulario!$J$31),0))</f>
        <v>#N/A</v>
      </c>
    </row>
    <row r="37" spans="6:7" x14ac:dyDescent="0.25">
      <c r="F37" t="e" cm="1">
        <f t="array" aca="1" ref="F37" ca="1">INDEX(Dependencia,MATCH(0,COUNTIF($F$1:F36,Dependencia)+(Lugar_de_trabajo&lt;&gt;Formulario!$D$31),0))</f>
        <v>#N/A</v>
      </c>
      <c r="G37" t="e" cm="1">
        <f t="array" aca="1" ref="G37" ca="1">INDEX(Departamento,MATCH(0,COUNTIF($G$1:G36,Departamento)+(Lugar_de_trabajo&lt;&gt;Formulario!$D$31)+(Dependencia&lt;&gt;Formulario!$J$31),0))</f>
        <v>#N/A</v>
      </c>
    </row>
    <row r="38" spans="6:7" x14ac:dyDescent="0.25">
      <c r="F38" t="e" cm="1">
        <f t="array" aca="1" ref="F38" ca="1">INDEX(Dependencia,MATCH(0,COUNTIF($F$1:F37,Dependencia)+(Lugar_de_trabajo&lt;&gt;Formulario!$D$31),0))</f>
        <v>#N/A</v>
      </c>
      <c r="G38" t="e" cm="1">
        <f t="array" aca="1" ref="G38" ca="1">INDEX(Departamento,MATCH(0,COUNTIF($G$1:G37,Departamento)+(Lugar_de_trabajo&lt;&gt;Formulario!$D$31)+(Dependencia&lt;&gt;Formulario!$J$31),0))</f>
        <v>#N/A</v>
      </c>
    </row>
    <row r="39" spans="6:7" x14ac:dyDescent="0.25">
      <c r="F39" t="e" cm="1">
        <f t="array" aca="1" ref="F39" ca="1">INDEX(Dependencia,MATCH(0,COUNTIF($F$1:F38,Dependencia)+(Lugar_de_trabajo&lt;&gt;Formulario!$D$31),0))</f>
        <v>#N/A</v>
      </c>
      <c r="G39" t="e" cm="1">
        <f t="array" aca="1" ref="G39" ca="1">INDEX(Departamento,MATCH(0,COUNTIF($G$1:G38,Departamento)+(Lugar_de_trabajo&lt;&gt;Formulario!$D$31)+(Dependencia&lt;&gt;Formulario!$J$31),0))</f>
        <v>#N/A</v>
      </c>
    </row>
    <row r="40" spans="6:7" x14ac:dyDescent="0.25">
      <c r="F40" t="e" cm="1">
        <f t="array" aca="1" ref="F40" ca="1">INDEX(Dependencia,MATCH(0,COUNTIF($F$1:F39,Dependencia)+(Lugar_de_trabajo&lt;&gt;Formulario!$D$31),0))</f>
        <v>#N/A</v>
      </c>
      <c r="G40" t="e" cm="1">
        <f t="array" aca="1" ref="G40" ca="1">INDEX(Departamento,MATCH(0,COUNTIF($G$1:G39,Departamento)+(Lugar_de_trabajo&lt;&gt;Formulario!$D$31)+(Dependencia&lt;&gt;Formulario!$J$31),0))</f>
        <v>#N/A</v>
      </c>
    </row>
    <row r="41" spans="6:7" x14ac:dyDescent="0.25">
      <c r="F41" t="e" cm="1">
        <f t="array" aca="1" ref="F41" ca="1">INDEX(Dependencia,MATCH(0,COUNTIF($F$1:F40,Dependencia)+(Lugar_de_trabajo&lt;&gt;Formulario!$D$31),0))</f>
        <v>#N/A</v>
      </c>
      <c r="G41" t="e" cm="1">
        <f t="array" aca="1" ref="G41" ca="1">INDEX(Departamento,MATCH(0,COUNTIF($G$1:G40,Departamento)+(Lugar_de_trabajo&lt;&gt;Formulario!$D$31)+(Dependencia&lt;&gt;Formulario!$J$31),0))</f>
        <v>#N/A</v>
      </c>
    </row>
    <row r="42" spans="6:7" x14ac:dyDescent="0.25">
      <c r="F42" t="e" cm="1">
        <f t="array" aca="1" ref="F42" ca="1">INDEX(Dependencia,MATCH(0,COUNTIF($F$1:F41,Dependencia)+(Lugar_de_trabajo&lt;&gt;Formulario!$D$31),0))</f>
        <v>#N/A</v>
      </c>
      <c r="G42" t="e" cm="1">
        <f t="array" aca="1" ref="G42" ca="1">INDEX(Departamento,MATCH(0,COUNTIF($G$1:G41,Departamento)+(Lugar_de_trabajo&lt;&gt;Formulario!$D$31)+(Dependencia&lt;&gt;Formulario!$J$31),0))</f>
        <v>#N/A</v>
      </c>
    </row>
    <row r="43" spans="6:7" x14ac:dyDescent="0.25">
      <c r="F43" t="e" cm="1">
        <f t="array" aca="1" ref="F43" ca="1">INDEX(Dependencia,MATCH(0,COUNTIF($F$1:F42,Dependencia)+(Lugar_de_trabajo&lt;&gt;Formulario!$D$31),0))</f>
        <v>#N/A</v>
      </c>
      <c r="G43" t="e" cm="1">
        <f t="array" aca="1" ref="G43" ca="1">INDEX(Departamento,MATCH(0,COUNTIF($G$1:G42,Departamento)+(Lugar_de_trabajo&lt;&gt;Formulario!$D$31)+(Dependencia&lt;&gt;Formulario!$J$31),0))</f>
        <v>#N/A</v>
      </c>
    </row>
    <row r="44" spans="6:7" x14ac:dyDescent="0.25">
      <c r="F44" t="e" cm="1">
        <f t="array" aca="1" ref="F44" ca="1">INDEX(Dependencia,MATCH(0,COUNTIF($F$1:F43,Dependencia)+(Lugar_de_trabajo&lt;&gt;Formulario!$D$31),0))</f>
        <v>#N/A</v>
      </c>
      <c r="G44" t="e" cm="1">
        <f t="array" aca="1" ref="G44" ca="1">INDEX(Departamento,MATCH(0,COUNTIF($G$1:G43,Departamento)+(Lugar_de_trabajo&lt;&gt;Formulario!$D$31)+(Dependencia&lt;&gt;Formulario!$J$31),0))</f>
        <v>#N/A</v>
      </c>
    </row>
    <row r="45" spans="6:7" x14ac:dyDescent="0.25">
      <c r="F45" t="e" cm="1">
        <f t="array" aca="1" ref="F45" ca="1">INDEX(Dependencia,MATCH(0,COUNTIF($F$1:F44,Dependencia)+(Lugar_de_trabajo&lt;&gt;Formulario!$D$31),0))</f>
        <v>#N/A</v>
      </c>
      <c r="G45" t="e" cm="1">
        <f t="array" aca="1" ref="G45" ca="1">INDEX(Departamento,MATCH(0,COUNTIF($G$1:G44,Departamento)+(Lugar_de_trabajo&lt;&gt;Formulario!$D$31)+(Dependencia&lt;&gt;Formulario!$J$31),0))</f>
        <v>#N/A</v>
      </c>
    </row>
    <row r="46" spans="6:7" x14ac:dyDescent="0.25">
      <c r="F46" t="e" cm="1">
        <f t="array" aca="1" ref="F46" ca="1">INDEX(Dependencia,MATCH(0,COUNTIF($F$1:F45,Dependencia)+(Lugar_de_trabajo&lt;&gt;Formulario!$D$31),0))</f>
        <v>#N/A</v>
      </c>
      <c r="G46" t="e" cm="1">
        <f t="array" aca="1" ref="G46" ca="1">INDEX(Departamento,MATCH(0,COUNTIF($G$1:G45,Departamento)+(Lugar_de_trabajo&lt;&gt;Formulario!$D$31)+(Dependencia&lt;&gt;Formulario!$J$31),0))</f>
        <v>#N/A</v>
      </c>
    </row>
    <row r="47" spans="6:7" x14ac:dyDescent="0.25">
      <c r="F47" t="e" cm="1">
        <f t="array" aca="1" ref="F47" ca="1">INDEX(Dependencia,MATCH(0,COUNTIF($F$1:F46,Dependencia)+(Lugar_de_trabajo&lt;&gt;Formulario!$D$31),0))</f>
        <v>#N/A</v>
      </c>
      <c r="G47" t="e" cm="1">
        <f t="array" aca="1" ref="G47" ca="1">INDEX(Departamento,MATCH(0,COUNTIF($G$1:G46,Departamento)+(Lugar_de_trabajo&lt;&gt;Formulario!$D$31)+(Dependencia&lt;&gt;Formulario!$J$31),0))</f>
        <v>#N/A</v>
      </c>
    </row>
    <row r="48" spans="6:7" x14ac:dyDescent="0.25">
      <c r="F48" t="e" cm="1">
        <f t="array" aca="1" ref="F48" ca="1">INDEX(Dependencia,MATCH(0,COUNTIF($F$1:F47,Dependencia)+(Lugar_de_trabajo&lt;&gt;Formulario!$D$31),0))</f>
        <v>#N/A</v>
      </c>
      <c r="G48" t="e" cm="1">
        <f t="array" aca="1" ref="G48" ca="1">INDEX(Departamento,MATCH(0,COUNTIF($G$1:G47,Departamento)+(Lugar_de_trabajo&lt;&gt;Formulario!$D$31)+(Dependencia&lt;&gt;Formulario!$J$31),0))</f>
        <v>#N/A</v>
      </c>
    </row>
    <row r="49" spans="6:7" x14ac:dyDescent="0.25">
      <c r="F49" t="e" cm="1">
        <f t="array" aca="1" ref="F49" ca="1">INDEX(Dependencia,MATCH(0,COUNTIF($F$1:F48,Dependencia)+(Lugar_de_trabajo&lt;&gt;Formulario!$D$31),0))</f>
        <v>#N/A</v>
      </c>
      <c r="G49" t="e" cm="1">
        <f t="array" aca="1" ref="G49" ca="1">INDEX(Departamento,MATCH(0,COUNTIF($G$1:G48,Departamento)+(Lugar_de_trabajo&lt;&gt;Formulario!$D$31)+(Dependencia&lt;&gt;Formulario!$J$31),0))</f>
        <v>#N/A</v>
      </c>
    </row>
    <row r="50" spans="6:7" x14ac:dyDescent="0.25">
      <c r="F50" t="e" cm="1">
        <f t="array" aca="1" ref="F50" ca="1">INDEX(Dependencia,MATCH(0,COUNTIF($F$1:F49,Dependencia)+(Lugar_de_trabajo&lt;&gt;Formulario!$D$31),0))</f>
        <v>#N/A</v>
      </c>
      <c r="G50" t="e" cm="1">
        <f t="array" aca="1" ref="G50" ca="1">INDEX(Departamento,MATCH(0,COUNTIF($G$1:G49,Departamento)+(Lugar_de_trabajo&lt;&gt;Formulario!$D$31)+(Dependencia&lt;&gt;Formulario!$J$31),0))</f>
        <v>#N/A</v>
      </c>
    </row>
    <row r="51" spans="6:7" x14ac:dyDescent="0.25">
      <c r="F51" t="e" cm="1">
        <f t="array" aca="1" ref="F51" ca="1">INDEX(Dependencia,MATCH(0,COUNTIF($F$1:F50,Dependencia)+(Lugar_de_trabajo&lt;&gt;Formulario!$D$31),0))</f>
        <v>#N/A</v>
      </c>
      <c r="G51" t="e" cm="1">
        <f t="array" aca="1" ref="G51" ca="1">INDEX(Departamento,MATCH(0,COUNTIF($G$1:G50,Departamento)+(Lugar_de_trabajo&lt;&gt;Formulario!$D$31)+(Dependencia&lt;&gt;Formulario!$J$31),0))</f>
        <v>#N/A</v>
      </c>
    </row>
    <row r="52" spans="6:7" x14ac:dyDescent="0.25">
      <c r="F52" t="e" cm="1">
        <f t="array" aca="1" ref="F52" ca="1">INDEX(Dependencia,MATCH(0,COUNTIF($F$1:F51,Dependencia)+(Lugar_de_trabajo&lt;&gt;Formulario!$D$31),0))</f>
        <v>#N/A</v>
      </c>
      <c r="G52" t="e" cm="1">
        <f t="array" aca="1" ref="G52" ca="1">INDEX(Departamento,MATCH(0,COUNTIF($G$1:G51,Departamento)+(Lugar_de_trabajo&lt;&gt;Formulario!$D$31)+(Dependencia&lt;&gt;Formulario!$J$31),0))</f>
        <v>#N/A</v>
      </c>
    </row>
    <row r="53" spans="6:7" x14ac:dyDescent="0.25">
      <c r="F53" t="e" cm="1">
        <f t="array" aca="1" ref="F53" ca="1">INDEX(Dependencia,MATCH(0,COUNTIF($F$1:F52,Dependencia)+(Lugar_de_trabajo&lt;&gt;Formulario!$D$31),0))</f>
        <v>#N/A</v>
      </c>
      <c r="G53" t="e" cm="1">
        <f t="array" aca="1" ref="G53" ca="1">INDEX(Departamento,MATCH(0,COUNTIF($G$1:G52,Departamento)+(Lugar_de_trabajo&lt;&gt;Formulario!$D$31)+(Dependencia&lt;&gt;Formulario!$J$31),0))</f>
        <v>#N/A</v>
      </c>
    </row>
    <row r="54" spans="6:7" x14ac:dyDescent="0.25">
      <c r="F54" t="e" cm="1">
        <f t="array" aca="1" ref="F54" ca="1">INDEX(Dependencia,MATCH(0,COUNTIF($F$1:F53,Dependencia)+(Lugar_de_trabajo&lt;&gt;Formulario!$D$31),0))</f>
        <v>#N/A</v>
      </c>
      <c r="G54" t="e" cm="1">
        <f t="array" aca="1" ref="G54" ca="1">INDEX(Departamento,MATCH(0,COUNTIF($G$1:G53,Departamento)+(Lugar_de_trabajo&lt;&gt;Formulario!$D$31)+(Dependencia&lt;&gt;Formulario!$J$31),0))</f>
        <v>#N/A</v>
      </c>
    </row>
    <row r="55" spans="6:7" x14ac:dyDescent="0.25">
      <c r="F55" t="e" cm="1">
        <f t="array" aca="1" ref="F55" ca="1">INDEX(Dependencia,MATCH(0,COUNTIF($F$1:F54,Dependencia)+(Lugar_de_trabajo&lt;&gt;Formulario!$D$31),0))</f>
        <v>#N/A</v>
      </c>
      <c r="G55" t="e" cm="1">
        <f t="array" aca="1" ref="G55" ca="1">INDEX(Departamento,MATCH(0,COUNTIF($G$1:G54,Departamento)+(Lugar_de_trabajo&lt;&gt;Formulario!$D$31)+(Dependencia&lt;&gt;Formulario!$J$31),0))</f>
        <v>#N/A</v>
      </c>
    </row>
    <row r="56" spans="6:7" x14ac:dyDescent="0.25">
      <c r="F56" t="e" cm="1">
        <f t="array" aca="1" ref="F56" ca="1">INDEX(Dependencia,MATCH(0,COUNTIF($F$1:F55,Dependencia)+(Lugar_de_trabajo&lt;&gt;Formulario!$D$31),0))</f>
        <v>#N/A</v>
      </c>
      <c r="G56" t="e" cm="1">
        <f t="array" aca="1" ref="G56" ca="1">INDEX(Departamento,MATCH(0,COUNTIF($G$1:G55,Departamento)+(Lugar_de_trabajo&lt;&gt;Formulario!$D$31)+(Dependencia&lt;&gt;Formulario!$J$31),0))</f>
        <v>#N/A</v>
      </c>
    </row>
    <row r="57" spans="6:7" x14ac:dyDescent="0.25">
      <c r="F57" t="e" cm="1">
        <f t="array" aca="1" ref="F57" ca="1">INDEX(Dependencia,MATCH(0,COUNTIF($F$1:F56,Dependencia)+(Lugar_de_trabajo&lt;&gt;Formulario!$D$31),0))</f>
        <v>#N/A</v>
      </c>
      <c r="G57" t="e" cm="1">
        <f t="array" aca="1" ref="G57" ca="1">INDEX(Departamento,MATCH(0,COUNTIF($G$1:G56,Departamento)+(Lugar_de_trabajo&lt;&gt;Formulario!$D$31)+(Dependencia&lt;&gt;Formulario!$J$31),0))</f>
        <v>#N/A</v>
      </c>
    </row>
    <row r="58" spans="6:7" x14ac:dyDescent="0.25">
      <c r="F58" t="e" cm="1">
        <f t="array" aca="1" ref="F58" ca="1">INDEX(Dependencia,MATCH(0,COUNTIF($F$1:F57,Dependencia)+(Lugar_de_trabajo&lt;&gt;Formulario!$D$31),0))</f>
        <v>#N/A</v>
      </c>
      <c r="G58" t="e" cm="1">
        <f t="array" aca="1" ref="G58" ca="1">INDEX(Departamento,MATCH(0,COUNTIF($G$1:G57,Departamento)+(Lugar_de_trabajo&lt;&gt;Formulario!$D$31)+(Dependencia&lt;&gt;Formulario!$J$31),0))</f>
        <v>#N/A</v>
      </c>
    </row>
    <row r="59" spans="6:7" x14ac:dyDescent="0.25">
      <c r="F59" t="e" cm="1">
        <f t="array" aca="1" ref="F59" ca="1">INDEX(Dependencia,MATCH(0,COUNTIF($F$1:F58,Dependencia)+(Lugar_de_trabajo&lt;&gt;Formulario!$D$31),0))</f>
        <v>#N/A</v>
      </c>
      <c r="G59" t="e" cm="1">
        <f t="array" aca="1" ref="G59" ca="1">INDEX(Departamento,MATCH(0,COUNTIF($G$1:G58,Departamento)+(Lugar_de_trabajo&lt;&gt;Formulario!$D$31)+(Dependencia&lt;&gt;Formulario!$J$31),0))</f>
        <v>#N/A</v>
      </c>
    </row>
    <row r="60" spans="6:7" x14ac:dyDescent="0.25">
      <c r="F60" t="e" cm="1">
        <f t="array" aca="1" ref="F60" ca="1">INDEX(Dependencia,MATCH(0,COUNTIF($F$1:F59,Dependencia)+(Lugar_de_trabajo&lt;&gt;Formulario!$D$31),0))</f>
        <v>#N/A</v>
      </c>
      <c r="G60" t="e" cm="1">
        <f t="array" aca="1" ref="G60" ca="1">INDEX(Departamento,MATCH(0,COUNTIF($G$1:G59,Departamento)+(Lugar_de_trabajo&lt;&gt;Formulario!$D$31)+(Dependencia&lt;&gt;Formulario!$J$31),0))</f>
        <v>#N/A</v>
      </c>
    </row>
    <row r="61" spans="6:7" x14ac:dyDescent="0.25">
      <c r="F61" t="e" cm="1">
        <f t="array" aca="1" ref="F61" ca="1">INDEX(Dependencia,MATCH(0,COUNTIF($F$1:F60,Dependencia)+(Lugar_de_trabajo&lt;&gt;Formulario!$D$31),0))</f>
        <v>#N/A</v>
      </c>
      <c r="G61" t="e" cm="1">
        <f t="array" aca="1" ref="G61" ca="1">INDEX(Departamento,MATCH(0,COUNTIF($G$1:G60,Departamento)+(Lugar_de_trabajo&lt;&gt;Formulario!$D$31)+(Dependencia&lt;&gt;Formulario!$J$31),0))</f>
        <v>#N/A</v>
      </c>
    </row>
    <row r="62" spans="6:7" x14ac:dyDescent="0.25">
      <c r="F62" t="e" cm="1">
        <f t="array" aca="1" ref="F62" ca="1">INDEX(Dependencia,MATCH(0,COUNTIF($F$1:F61,Dependencia)+(Lugar_de_trabajo&lt;&gt;Formulario!$D$31),0))</f>
        <v>#N/A</v>
      </c>
      <c r="G62" t="e" cm="1">
        <f t="array" aca="1" ref="G62" ca="1">INDEX(Departamento,MATCH(0,COUNTIF($G$1:G61,Departamento)+(Lugar_de_trabajo&lt;&gt;Formulario!$D$31)+(Dependencia&lt;&gt;Formulario!$J$31),0))</f>
        <v>#N/A</v>
      </c>
    </row>
    <row r="63" spans="6:7" x14ac:dyDescent="0.25">
      <c r="F63" t="e" cm="1">
        <f t="array" aca="1" ref="F63" ca="1">INDEX(Dependencia,MATCH(0,COUNTIF($F$1:F62,Dependencia)+(Lugar_de_trabajo&lt;&gt;Formulario!$D$31),0))</f>
        <v>#N/A</v>
      </c>
      <c r="G63" t="e" cm="1">
        <f t="array" aca="1" ref="G63" ca="1">INDEX(Departamento,MATCH(0,COUNTIF($G$1:G62,Departamento)+(Lugar_de_trabajo&lt;&gt;Formulario!$D$31)+(Dependencia&lt;&gt;Formulario!$J$31),0))</f>
        <v>#N/A</v>
      </c>
    </row>
    <row r="64" spans="6:7" x14ac:dyDescent="0.25">
      <c r="F64" t="e" cm="1">
        <f t="array" aca="1" ref="F64" ca="1">INDEX(Dependencia,MATCH(0,COUNTIF($F$1:F63,Dependencia)+(Lugar_de_trabajo&lt;&gt;Formulario!$D$31),0))</f>
        <v>#N/A</v>
      </c>
      <c r="G64" t="e" cm="1">
        <f t="array" aca="1" ref="G64" ca="1">INDEX(Departamento,MATCH(0,COUNTIF($G$1:G63,Departamento)+(Lugar_de_trabajo&lt;&gt;Formulario!$D$31)+(Dependencia&lt;&gt;Formulario!$J$31),0))</f>
        <v>#N/A</v>
      </c>
    </row>
    <row r="65" spans="6:7" x14ac:dyDescent="0.25">
      <c r="F65" t="e" cm="1">
        <f t="array" aca="1" ref="F65" ca="1">INDEX(Dependencia,MATCH(0,COUNTIF($F$1:F64,Dependencia)+(Lugar_de_trabajo&lt;&gt;Formulario!$D$31),0))</f>
        <v>#N/A</v>
      </c>
      <c r="G65" t="e" cm="1">
        <f t="array" aca="1" ref="G65" ca="1">INDEX(Departamento,MATCH(0,COUNTIF($G$1:G64,Departamento)+(Lugar_de_trabajo&lt;&gt;Formulario!$D$31)+(Dependencia&lt;&gt;Formulario!$J$31),0))</f>
        <v>#N/A</v>
      </c>
    </row>
    <row r="66" spans="6:7" x14ac:dyDescent="0.25">
      <c r="F66" t="e" cm="1">
        <f t="array" aca="1" ref="F66" ca="1">INDEX(Dependencia,MATCH(0,COUNTIF($F$1:F65,Dependencia)+(Lugar_de_trabajo&lt;&gt;Formulario!$D$31),0))</f>
        <v>#N/A</v>
      </c>
      <c r="G66" t="e" cm="1">
        <f t="array" aca="1" ref="G66" ca="1">INDEX(Departamento,MATCH(0,COUNTIF($G$1:G65,Departamento)+(Lugar_de_trabajo&lt;&gt;Formulario!$D$31)+(Dependencia&lt;&gt;Formulario!$J$31),0))</f>
        <v>#N/A</v>
      </c>
    </row>
    <row r="67" spans="6:7" x14ac:dyDescent="0.25">
      <c r="F67" t="e" cm="1">
        <f t="array" aca="1" ref="F67" ca="1">INDEX(Dependencia,MATCH(0,COUNTIF($F$1:F66,Dependencia)+(Lugar_de_trabajo&lt;&gt;Formulario!$D$31),0))</f>
        <v>#N/A</v>
      </c>
      <c r="G67" t="e" cm="1">
        <f t="array" aca="1" ref="G67" ca="1">INDEX(Departamento,MATCH(0,COUNTIF($G$1:G66,Departamento)+(Lugar_de_trabajo&lt;&gt;Formulario!$D$31)+(Dependencia&lt;&gt;Formulario!$J$31),0))</f>
        <v>#N/A</v>
      </c>
    </row>
    <row r="68" spans="6:7" x14ac:dyDescent="0.25">
      <c r="F68" t="e" cm="1">
        <f t="array" aca="1" ref="F68" ca="1">INDEX(Dependencia,MATCH(0,COUNTIF($F$1:F67,Dependencia)+(Lugar_de_trabajo&lt;&gt;Formulario!$D$31),0))</f>
        <v>#N/A</v>
      </c>
      <c r="G68" t="e" cm="1">
        <f t="array" aca="1" ref="G68" ca="1">INDEX(Departamento,MATCH(0,COUNTIF($G$1:G67,Departamento)+(Lugar_de_trabajo&lt;&gt;Formulario!$D$31)+(Dependencia&lt;&gt;Formulario!$J$31),0))</f>
        <v>#N/A</v>
      </c>
    </row>
    <row r="69" spans="6:7" x14ac:dyDescent="0.25">
      <c r="F69" t="e" cm="1">
        <f t="array" aca="1" ref="F69" ca="1">INDEX(Dependencia,MATCH(0,COUNTIF($F$1:F68,Dependencia)+(Lugar_de_trabajo&lt;&gt;Formulario!$D$31),0))</f>
        <v>#N/A</v>
      </c>
      <c r="G69" t="e" cm="1">
        <f t="array" aca="1" ref="G69" ca="1">INDEX(Departamento,MATCH(0,COUNTIF($G$1:G68,Departamento)+(Lugar_de_trabajo&lt;&gt;Formulario!$D$31)+(Dependencia&lt;&gt;Formulario!$J$31),0))</f>
        <v>#N/A</v>
      </c>
    </row>
    <row r="70" spans="6:7" x14ac:dyDescent="0.25">
      <c r="F70" t="e" cm="1">
        <f t="array" aca="1" ref="F70" ca="1">INDEX(Dependencia,MATCH(0,COUNTIF($F$1:F69,Dependencia)+(Lugar_de_trabajo&lt;&gt;Formulario!$D$31),0))</f>
        <v>#N/A</v>
      </c>
      <c r="G70" t="e" cm="1">
        <f t="array" aca="1" ref="G70" ca="1">INDEX(Departamento,MATCH(0,COUNTIF($G$1:G69,Departamento)+(Lugar_de_trabajo&lt;&gt;Formulario!$D$31)+(Dependencia&lt;&gt;Formulario!$J$31),0))</f>
        <v>#N/A</v>
      </c>
    </row>
    <row r="71" spans="6:7" x14ac:dyDescent="0.25">
      <c r="F71" t="e" cm="1">
        <f t="array" aca="1" ref="F71" ca="1">INDEX(Dependencia,MATCH(0,COUNTIF($F$1:F70,Dependencia)+(Lugar_de_trabajo&lt;&gt;Formulario!$D$31),0))</f>
        <v>#N/A</v>
      </c>
      <c r="G71" t="e" cm="1">
        <f t="array" aca="1" ref="G71" ca="1">INDEX(Departamento,MATCH(0,COUNTIF($G$1:G70,Departamento)+(Lugar_de_trabajo&lt;&gt;Formulario!$D$31)+(Dependencia&lt;&gt;Formulario!$J$31),0))</f>
        <v>#N/A</v>
      </c>
    </row>
    <row r="72" spans="6:7" x14ac:dyDescent="0.25">
      <c r="F72" t="e" cm="1">
        <f t="array" aca="1" ref="F72" ca="1">INDEX(Dependencia,MATCH(0,COUNTIF($F$1:F71,Dependencia)+(Lugar_de_trabajo&lt;&gt;Formulario!$D$31),0))</f>
        <v>#N/A</v>
      </c>
      <c r="G72" t="e" cm="1">
        <f t="array" aca="1" ref="G72" ca="1">INDEX(Departamento,MATCH(0,COUNTIF($G$1:G71,Departamento)+(Lugar_de_trabajo&lt;&gt;Formulario!$D$31)+(Dependencia&lt;&gt;Formulario!$J$31),0))</f>
        <v>#N/A</v>
      </c>
    </row>
    <row r="73" spans="6:7" x14ac:dyDescent="0.25">
      <c r="F73" t="e" cm="1">
        <f t="array" aca="1" ref="F73" ca="1">INDEX(Dependencia,MATCH(0,COUNTIF($F$1:F72,Dependencia)+(Lugar_de_trabajo&lt;&gt;Formulario!$D$31),0))</f>
        <v>#N/A</v>
      </c>
      <c r="G73" t="e" cm="1">
        <f t="array" aca="1" ref="G73" ca="1">INDEX(Departamento,MATCH(0,COUNTIF($G$1:G72,Departamento)+(Lugar_de_trabajo&lt;&gt;Formulario!$D$31)+(Dependencia&lt;&gt;Formulario!$J$31),0))</f>
        <v>#N/A</v>
      </c>
    </row>
    <row r="74" spans="6:7" x14ac:dyDescent="0.25">
      <c r="F74" t="e" cm="1">
        <f t="array" aca="1" ref="F74" ca="1">INDEX(Dependencia,MATCH(0,COUNTIF($F$1:F73,Dependencia)+(Lugar_de_trabajo&lt;&gt;Formulario!$D$31),0))</f>
        <v>#N/A</v>
      </c>
      <c r="G74" t="e" cm="1">
        <f t="array" aca="1" ref="G74" ca="1">INDEX(Departamento,MATCH(0,COUNTIF($G$1:G73,Departamento)+(Lugar_de_trabajo&lt;&gt;Formulario!$D$31)+(Dependencia&lt;&gt;Formulario!$J$31),0))</f>
        <v>#N/A</v>
      </c>
    </row>
    <row r="75" spans="6:7" x14ac:dyDescent="0.25">
      <c r="F75" t="e" cm="1">
        <f t="array" aca="1" ref="F75" ca="1">INDEX(Dependencia,MATCH(0,COUNTIF($F$1:F74,Dependencia)+(Lugar_de_trabajo&lt;&gt;Formulario!$D$31),0))</f>
        <v>#N/A</v>
      </c>
      <c r="G75" t="e" cm="1">
        <f t="array" aca="1" ref="G75" ca="1">INDEX(Departamento,MATCH(0,COUNTIF($G$1:G74,Departamento)+(Lugar_de_trabajo&lt;&gt;Formulario!$D$31)+(Dependencia&lt;&gt;Formulario!$J$31),0))</f>
        <v>#N/A</v>
      </c>
    </row>
    <row r="76" spans="6:7" x14ac:dyDescent="0.25">
      <c r="F76" t="e" cm="1">
        <f t="array" aca="1" ref="F76" ca="1">INDEX(Dependencia,MATCH(0,COUNTIF($F$1:F75,Dependencia)+(Lugar_de_trabajo&lt;&gt;Formulario!$D$31),0))</f>
        <v>#N/A</v>
      </c>
      <c r="G76" t="e" cm="1">
        <f t="array" aca="1" ref="G76" ca="1">INDEX(Departamento,MATCH(0,COUNTIF($G$1:G75,Departamento)+(Lugar_de_trabajo&lt;&gt;Formulario!$D$31)+(Dependencia&lt;&gt;Formulario!$J$31),0))</f>
        <v>#N/A</v>
      </c>
    </row>
    <row r="77" spans="6:7" x14ac:dyDescent="0.25">
      <c r="F77" t="e" cm="1">
        <f t="array" aca="1" ref="F77" ca="1">INDEX(Dependencia,MATCH(0,COUNTIF($F$1:F76,Dependencia)+(Lugar_de_trabajo&lt;&gt;Formulario!$D$31),0))</f>
        <v>#N/A</v>
      </c>
      <c r="G77" t="e" cm="1">
        <f t="array" aca="1" ref="G77" ca="1">INDEX(Departamento,MATCH(0,COUNTIF($G$1:G76,Departamento)+(Lugar_de_trabajo&lt;&gt;Formulario!$D$31)+(Dependencia&lt;&gt;Formulario!$J$31),0))</f>
        <v>#N/A</v>
      </c>
    </row>
    <row r="78" spans="6:7" x14ac:dyDescent="0.25">
      <c r="F78" t="e" cm="1">
        <f t="array" aca="1" ref="F78" ca="1">INDEX(Dependencia,MATCH(0,COUNTIF($F$1:F77,Dependencia)+(Lugar_de_trabajo&lt;&gt;Formulario!$D$31),0))</f>
        <v>#N/A</v>
      </c>
      <c r="G78" t="e" cm="1">
        <f t="array" aca="1" ref="G78" ca="1">INDEX(Departamento,MATCH(0,COUNTIF($G$1:G77,Departamento)+(Lugar_de_trabajo&lt;&gt;Formulario!$D$31)+(Dependencia&lt;&gt;Formulario!$J$31),0))</f>
        <v>#N/A</v>
      </c>
    </row>
    <row r="79" spans="6:7" x14ac:dyDescent="0.25">
      <c r="F79" t="e" cm="1">
        <f t="array" aca="1" ref="F79" ca="1">INDEX(Dependencia,MATCH(0,COUNTIF($F$1:F78,Dependencia)+(Lugar_de_trabajo&lt;&gt;Formulario!$D$31),0))</f>
        <v>#N/A</v>
      </c>
      <c r="G79" t="e" cm="1">
        <f t="array" aca="1" ref="G79" ca="1">INDEX(Departamento,MATCH(0,COUNTIF($G$1:G78,Departamento)+(Lugar_de_trabajo&lt;&gt;Formulario!$D$31)+(Dependencia&lt;&gt;Formulario!$J$31),0))</f>
        <v>#N/A</v>
      </c>
    </row>
    <row r="80" spans="6:7" x14ac:dyDescent="0.25">
      <c r="F80" t="e" cm="1">
        <f t="array" aca="1" ref="F80" ca="1">INDEX(Dependencia,MATCH(0,COUNTIF($F$1:F79,Dependencia)+(Lugar_de_trabajo&lt;&gt;Formulario!$D$31),0))</f>
        <v>#N/A</v>
      </c>
      <c r="G80" t="e" cm="1">
        <f t="array" aca="1" ref="G80" ca="1">INDEX(Departamento,MATCH(0,COUNTIF($G$1:G79,Departamento)+(Lugar_de_trabajo&lt;&gt;Formulario!$D$31)+(Dependencia&lt;&gt;Formulario!$J$31),0))</f>
        <v>#N/A</v>
      </c>
    </row>
    <row r="81" spans="6:7" x14ac:dyDescent="0.25">
      <c r="F81" t="e" cm="1">
        <f t="array" aca="1" ref="F81" ca="1">INDEX(Dependencia,MATCH(0,COUNTIF($F$1:F80,Dependencia)+(Lugar_de_trabajo&lt;&gt;Formulario!$D$31),0))</f>
        <v>#N/A</v>
      </c>
      <c r="G81" t="e" cm="1">
        <f t="array" aca="1" ref="G81" ca="1">INDEX(Departamento,MATCH(0,COUNTIF($G$1:G80,Departamento)+(Lugar_de_trabajo&lt;&gt;Formulario!$D$31)+(Dependencia&lt;&gt;Formulario!$J$31),0))</f>
        <v>#N/A</v>
      </c>
    </row>
    <row r="82" spans="6:7" x14ac:dyDescent="0.25">
      <c r="F82" t="e" cm="1">
        <f t="array" aca="1" ref="F82" ca="1">INDEX(Dependencia,MATCH(0,COUNTIF($F$1:F81,Dependencia)+(Lugar_de_trabajo&lt;&gt;Formulario!$D$31),0))</f>
        <v>#N/A</v>
      </c>
      <c r="G82" t="e" cm="1">
        <f t="array" aca="1" ref="G82" ca="1">INDEX(Departamento,MATCH(0,COUNTIF($G$1:G81,Departamento)+(Lugar_de_trabajo&lt;&gt;Formulario!$D$31)+(Dependencia&lt;&gt;Formulario!$J$31),0))</f>
        <v>#N/A</v>
      </c>
    </row>
    <row r="83" spans="6:7" x14ac:dyDescent="0.25">
      <c r="F83" t="e" cm="1">
        <f t="array" aca="1" ref="F83" ca="1">INDEX(Dependencia,MATCH(0,COUNTIF($F$1:F82,Dependencia)+(Lugar_de_trabajo&lt;&gt;Formulario!$D$31),0))</f>
        <v>#N/A</v>
      </c>
      <c r="G83" t="e" cm="1">
        <f t="array" aca="1" ref="G83" ca="1">INDEX(Departamento,MATCH(0,COUNTIF($G$1:G82,Departamento)+(Lugar_de_trabajo&lt;&gt;Formulario!$D$31)+(Dependencia&lt;&gt;Formulario!$J$31),0))</f>
        <v>#N/A</v>
      </c>
    </row>
    <row r="84" spans="6:7" x14ac:dyDescent="0.25">
      <c r="F84" t="e" cm="1">
        <f t="array" aca="1" ref="F84" ca="1">INDEX(Dependencia,MATCH(0,COUNTIF($F$1:F83,Dependencia)+(Lugar_de_trabajo&lt;&gt;Formulario!$D$31),0))</f>
        <v>#N/A</v>
      </c>
      <c r="G84" t="e" cm="1">
        <f t="array" aca="1" ref="G84" ca="1">INDEX(Departamento,MATCH(0,COUNTIF($G$1:G83,Departamento)+(Lugar_de_trabajo&lt;&gt;Formulario!$D$31)+(Dependencia&lt;&gt;Formulario!$J$31),0))</f>
        <v>#N/A</v>
      </c>
    </row>
    <row r="85" spans="6:7" x14ac:dyDescent="0.25">
      <c r="F85" t="e" cm="1">
        <f t="array" aca="1" ref="F85" ca="1">INDEX(Dependencia,MATCH(0,COUNTIF($F$1:F84,Dependencia)+(Lugar_de_trabajo&lt;&gt;Formulario!$D$31),0))</f>
        <v>#N/A</v>
      </c>
      <c r="G85" t="e" cm="1">
        <f t="array" aca="1" ref="G85" ca="1">INDEX(Departamento,MATCH(0,COUNTIF($G$1:G84,Departamento)+(Lugar_de_trabajo&lt;&gt;Formulario!$D$31)+(Dependencia&lt;&gt;Formulario!$J$31),0))</f>
        <v>#N/A</v>
      </c>
    </row>
    <row r="86" spans="6:7" x14ac:dyDescent="0.25">
      <c r="F86" t="e" cm="1">
        <f t="array" aca="1" ref="F86" ca="1">INDEX(Dependencia,MATCH(0,COUNTIF($F$1:F85,Dependencia)+(Lugar_de_trabajo&lt;&gt;Formulario!$D$31),0))</f>
        <v>#N/A</v>
      </c>
      <c r="G86" t="e" cm="1">
        <f t="array" aca="1" ref="G86" ca="1">INDEX(Departamento,MATCH(0,COUNTIF($G$1:G85,Departamento)+(Lugar_de_trabajo&lt;&gt;Formulario!$D$31)+(Dependencia&lt;&gt;Formulario!$J$31),0))</f>
        <v>#N/A</v>
      </c>
    </row>
    <row r="87" spans="6:7" x14ac:dyDescent="0.25">
      <c r="F87" t="e" cm="1">
        <f t="array" aca="1" ref="F87" ca="1">INDEX(Dependencia,MATCH(0,COUNTIF($F$1:F86,Dependencia)+(Lugar_de_trabajo&lt;&gt;Formulario!$D$31),0))</f>
        <v>#N/A</v>
      </c>
      <c r="G87" t="e" cm="1">
        <f t="array" aca="1" ref="G87" ca="1">INDEX(Departamento,MATCH(0,COUNTIF($G$1:G86,Departamento)+(Lugar_de_trabajo&lt;&gt;Formulario!$D$31)+(Dependencia&lt;&gt;Formulario!$J$31),0))</f>
        <v>#N/A</v>
      </c>
    </row>
    <row r="88" spans="6:7" x14ac:dyDescent="0.25">
      <c r="F88" t="e" cm="1">
        <f t="array" aca="1" ref="F88" ca="1">INDEX(Dependencia,MATCH(0,COUNTIF($F$1:F87,Dependencia)+(Lugar_de_trabajo&lt;&gt;Formulario!$D$31),0))</f>
        <v>#N/A</v>
      </c>
      <c r="G88" t="e" cm="1">
        <f t="array" aca="1" ref="G88" ca="1">INDEX(Departamento,MATCH(0,COUNTIF($G$1:G87,Departamento)+(Lugar_de_trabajo&lt;&gt;Formulario!$D$31)+(Dependencia&lt;&gt;Formulario!$J$31),0))</f>
        <v>#N/A</v>
      </c>
    </row>
    <row r="89" spans="6:7" x14ac:dyDescent="0.25">
      <c r="F89" t="e" cm="1">
        <f t="array" aca="1" ref="F89" ca="1">INDEX(Dependencia,MATCH(0,COUNTIF($F$1:F88,Dependencia)+(Lugar_de_trabajo&lt;&gt;Formulario!$D$31),0))</f>
        <v>#N/A</v>
      </c>
      <c r="G89" t="e" cm="1">
        <f t="array" aca="1" ref="G89" ca="1">INDEX(Departamento,MATCH(0,COUNTIF($G$1:G88,Departamento)+(Lugar_de_trabajo&lt;&gt;Formulario!$D$31)+(Dependencia&lt;&gt;Formulario!$J$31),0))</f>
        <v>#N/A</v>
      </c>
    </row>
    <row r="90" spans="6:7" x14ac:dyDescent="0.25">
      <c r="F90" t="e" cm="1">
        <f t="array" aca="1" ref="F90" ca="1">INDEX(Dependencia,MATCH(0,COUNTIF($F$1:F89,Dependencia)+(Lugar_de_trabajo&lt;&gt;Formulario!$D$31),0))</f>
        <v>#N/A</v>
      </c>
      <c r="G90" t="e" cm="1">
        <f t="array" aca="1" ref="G90" ca="1">INDEX(Departamento,MATCH(0,COUNTIF($G$1:G89,Departamento)+(Lugar_de_trabajo&lt;&gt;Formulario!$D$31)+(Dependencia&lt;&gt;Formulario!$J$31),0))</f>
        <v>#N/A</v>
      </c>
    </row>
    <row r="91" spans="6:7" x14ac:dyDescent="0.25">
      <c r="F91" t="e" cm="1">
        <f t="array" aca="1" ref="F91" ca="1">INDEX(Dependencia,MATCH(0,COUNTIF($F$1:F90,Dependencia)+(Lugar_de_trabajo&lt;&gt;Formulario!$D$31),0))</f>
        <v>#N/A</v>
      </c>
      <c r="G91" t="e" cm="1">
        <f t="array" aca="1" ref="G91" ca="1">INDEX(Departamento,MATCH(0,COUNTIF($G$1:G90,Departamento)+(Lugar_de_trabajo&lt;&gt;Formulario!$D$31)+(Dependencia&lt;&gt;Formulario!$J$31),0))</f>
        <v>#N/A</v>
      </c>
    </row>
    <row r="92" spans="6:7" x14ac:dyDescent="0.25">
      <c r="F92" t="e" cm="1">
        <f t="array" aca="1" ref="F92" ca="1">INDEX(Dependencia,MATCH(0,COUNTIF($F$1:F91,Dependencia)+(Lugar_de_trabajo&lt;&gt;Formulario!$D$31),0))</f>
        <v>#N/A</v>
      </c>
      <c r="G92" t="e" cm="1">
        <f t="array" aca="1" ref="G92" ca="1">INDEX(Departamento,MATCH(0,COUNTIF($G$1:G91,Departamento)+(Lugar_de_trabajo&lt;&gt;Formulario!$D$31)+(Dependencia&lt;&gt;Formulario!$J$31),0))</f>
        <v>#N/A</v>
      </c>
    </row>
    <row r="93" spans="6:7" x14ac:dyDescent="0.25">
      <c r="F93" t="e" cm="1">
        <f t="array" aca="1" ref="F93" ca="1">INDEX(Dependencia,MATCH(0,COUNTIF($F$1:F92,Dependencia)+(Lugar_de_trabajo&lt;&gt;Formulario!$D$31),0))</f>
        <v>#N/A</v>
      </c>
      <c r="G93" t="e" cm="1">
        <f t="array" aca="1" ref="G93" ca="1">INDEX(Departamento,MATCH(0,COUNTIF($G$1:G92,Departamento)+(Lugar_de_trabajo&lt;&gt;Formulario!$D$31)+(Dependencia&lt;&gt;Formulario!$J$31),0))</f>
        <v>#N/A</v>
      </c>
    </row>
    <row r="94" spans="6:7" x14ac:dyDescent="0.25">
      <c r="F94" t="e" cm="1">
        <f t="array" aca="1" ref="F94" ca="1">INDEX(Dependencia,MATCH(0,COUNTIF($F$1:F93,Dependencia)+(Lugar_de_trabajo&lt;&gt;Formulario!$D$31),0))</f>
        <v>#N/A</v>
      </c>
      <c r="G94" t="e" cm="1">
        <f t="array" aca="1" ref="G94" ca="1">INDEX(Departamento,MATCH(0,COUNTIF($G$1:G93,Departamento)+(Lugar_de_trabajo&lt;&gt;Formulario!$D$31)+(Dependencia&lt;&gt;Formulario!$J$31),0))</f>
        <v>#N/A</v>
      </c>
    </row>
    <row r="95" spans="6:7" x14ac:dyDescent="0.25">
      <c r="F95" t="e" cm="1">
        <f t="array" aca="1" ref="F95" ca="1">INDEX(Dependencia,MATCH(0,COUNTIF($F$1:F94,Dependencia)+(Lugar_de_trabajo&lt;&gt;Formulario!$D$31),0))</f>
        <v>#N/A</v>
      </c>
      <c r="G95" t="e" cm="1">
        <f t="array" aca="1" ref="G95" ca="1">INDEX(Departamento,MATCH(0,COUNTIF($G$1:G94,Departamento)+(Lugar_de_trabajo&lt;&gt;Formulario!$D$31)+(Dependencia&lt;&gt;Formulario!$J$31),0))</f>
        <v>#N/A</v>
      </c>
    </row>
    <row r="96" spans="6:7" x14ac:dyDescent="0.25">
      <c r="F96" t="e" cm="1">
        <f t="array" aca="1" ref="F96" ca="1">INDEX(Dependencia,MATCH(0,COUNTIF($F$1:F95,Dependencia)+(Lugar_de_trabajo&lt;&gt;Formulario!$D$31),0))</f>
        <v>#N/A</v>
      </c>
      <c r="G96" t="e" cm="1">
        <f t="array" aca="1" ref="G96" ca="1">INDEX(Departamento,MATCH(0,COUNTIF($G$1:G95,Departamento)+(Lugar_de_trabajo&lt;&gt;Formulario!$D$31)+(Dependencia&lt;&gt;Formulario!$J$31),0))</f>
        <v>#N/A</v>
      </c>
    </row>
    <row r="97" spans="6:7" x14ac:dyDescent="0.25">
      <c r="F97" t="e" cm="1">
        <f t="array" aca="1" ref="F97" ca="1">INDEX(Dependencia,MATCH(0,COUNTIF($F$1:F96,Dependencia)+(Lugar_de_trabajo&lt;&gt;Formulario!$D$31),0))</f>
        <v>#N/A</v>
      </c>
      <c r="G97" t="e" cm="1">
        <f t="array" aca="1" ref="G97" ca="1">INDEX(Departamento,MATCH(0,COUNTIF($G$1:G96,Departamento)+(Lugar_de_trabajo&lt;&gt;Formulario!$D$31)+(Dependencia&lt;&gt;Formulario!$J$31),0))</f>
        <v>#N/A</v>
      </c>
    </row>
    <row r="98" spans="6:7" x14ac:dyDescent="0.25">
      <c r="F98" t="e" cm="1">
        <f t="array" aca="1" ref="F98" ca="1">INDEX(Dependencia,MATCH(0,COUNTIF($F$1:F97,Dependencia)+(Lugar_de_trabajo&lt;&gt;Formulario!$D$31),0))</f>
        <v>#N/A</v>
      </c>
      <c r="G98" t="e" cm="1">
        <f t="array" aca="1" ref="G98" ca="1">INDEX(Departamento,MATCH(0,COUNTIF($G$1:G97,Departamento)+(Lugar_de_trabajo&lt;&gt;Formulario!$D$31)+(Dependencia&lt;&gt;Formulario!$J$31),0))</f>
        <v>#N/A</v>
      </c>
    </row>
    <row r="99" spans="6:7" x14ac:dyDescent="0.25">
      <c r="F99" t="e" cm="1">
        <f t="array" aca="1" ref="F99" ca="1">INDEX(Dependencia,MATCH(0,COUNTIF($F$1:F98,Dependencia)+(Lugar_de_trabajo&lt;&gt;Formulario!$D$31),0))</f>
        <v>#N/A</v>
      </c>
      <c r="G99" t="e" cm="1">
        <f t="array" aca="1" ref="G99" ca="1">INDEX(Departamento,MATCH(0,COUNTIF($G$1:G98,Departamento)+(Lugar_de_trabajo&lt;&gt;Formulario!$D$31)+(Dependencia&lt;&gt;Formulario!$J$31),0))</f>
        <v>#N/A</v>
      </c>
    </row>
    <row r="100" spans="6:7" x14ac:dyDescent="0.25">
      <c r="F100" t="e" cm="1">
        <f t="array" aca="1" ref="F100" ca="1">INDEX(Dependencia,MATCH(0,COUNTIF($F$1:F99,Dependencia)+(Lugar_de_trabajo&lt;&gt;Formulario!$D$31),0))</f>
        <v>#N/A</v>
      </c>
      <c r="G100" t="e" cm="1">
        <f t="array" aca="1" ref="G100" ca="1">INDEX(Departamento,MATCH(0,COUNTIF($G$1:G99,Departamento)+(Lugar_de_trabajo&lt;&gt;Formulario!$D$31)+(Dependencia&lt;&gt;Formulario!$J$31),0))</f>
        <v>#N/A</v>
      </c>
    </row>
    <row r="101" spans="6:7" x14ac:dyDescent="0.25">
      <c r="F101" t="e" cm="1">
        <f t="array" aca="1" ref="F101" ca="1">INDEX(Dependencia,MATCH(0,COUNTIF($F$1:F100,Dependencia)+(Lugar_de_trabajo&lt;&gt;Formulario!$D$31),0))</f>
        <v>#N/A</v>
      </c>
      <c r="G101" t="e" cm="1">
        <f t="array" aca="1" ref="G101" ca="1">INDEX(Departamento,MATCH(0,COUNTIF($G$1:G100,Departamento)+(Lugar_de_trabajo&lt;&gt;Formulario!$D$31)+(Dependencia&lt;&gt;Formulario!$J$31),0))</f>
        <v>#N/A</v>
      </c>
    </row>
    <row r="102" spans="6:7" x14ac:dyDescent="0.25">
      <c r="F102" t="e" cm="1">
        <f t="array" aca="1" ref="F102" ca="1">INDEX(Dependencia,MATCH(0,COUNTIF($F$1:F101,Dependencia)+(Lugar_de_trabajo&lt;&gt;Formulario!$D$31),0))</f>
        <v>#N/A</v>
      </c>
      <c r="G102" t="e" cm="1">
        <f t="array" aca="1" ref="G102" ca="1">INDEX(Departamento,MATCH(0,COUNTIF($G$1:G101,Departamento)+(Lugar_de_trabajo&lt;&gt;Formulario!$D$31)+(Dependencia&lt;&gt;Formulario!$J$31),0))</f>
        <v>#N/A</v>
      </c>
    </row>
    <row r="103" spans="6:7" x14ac:dyDescent="0.25">
      <c r="F103" t="e" cm="1">
        <f t="array" aca="1" ref="F103" ca="1">INDEX(Dependencia,MATCH(0,COUNTIF($F$1:F102,Dependencia)+(Lugar_de_trabajo&lt;&gt;Formulario!$D$31),0))</f>
        <v>#N/A</v>
      </c>
      <c r="G103" t="e" cm="1">
        <f t="array" aca="1" ref="G103" ca="1">INDEX(Departamento,MATCH(0,COUNTIF($G$1:G102,Departamento)+(Lugar_de_trabajo&lt;&gt;Formulario!$D$31)+(Dependencia&lt;&gt;Formulario!$J$31),0))</f>
        <v>#N/A</v>
      </c>
    </row>
    <row r="104" spans="6:7" x14ac:dyDescent="0.25">
      <c r="F104" t="e" cm="1">
        <f t="array" aca="1" ref="F104" ca="1">INDEX(Dependencia,MATCH(0,COUNTIF($F$1:F103,Dependencia)+(Lugar_de_trabajo&lt;&gt;Formulario!$D$31),0))</f>
        <v>#N/A</v>
      </c>
      <c r="G104" t="e" cm="1">
        <f t="array" aca="1" ref="G104" ca="1">INDEX(Departamento,MATCH(0,COUNTIF($G$1:G103,Departamento)+(Lugar_de_trabajo&lt;&gt;Formulario!$D$31)+(Dependencia&lt;&gt;Formulario!$J$31),0))</f>
        <v>#N/A</v>
      </c>
    </row>
    <row r="105" spans="6:7" x14ac:dyDescent="0.25">
      <c r="F105" t="e" cm="1">
        <f t="array" aca="1" ref="F105" ca="1">INDEX(Dependencia,MATCH(0,COUNTIF($F$1:F104,Dependencia)+(Lugar_de_trabajo&lt;&gt;Formulario!$D$31),0))</f>
        <v>#N/A</v>
      </c>
      <c r="G105" t="e" cm="1">
        <f t="array" aca="1" ref="G105" ca="1">INDEX(Departamento,MATCH(0,COUNTIF($G$1:G104,Departamento)+(Lugar_de_trabajo&lt;&gt;Formulario!$D$31)+(Dependencia&lt;&gt;Formulario!$J$31),0))</f>
        <v>#N/A</v>
      </c>
    </row>
    <row r="106" spans="6:7" x14ac:dyDescent="0.25">
      <c r="F106" t="e" cm="1">
        <f t="array" aca="1" ref="F106" ca="1">INDEX(Dependencia,MATCH(0,COUNTIF($F$1:F105,Dependencia)+(Lugar_de_trabajo&lt;&gt;Formulario!$D$31),0))</f>
        <v>#N/A</v>
      </c>
      <c r="G106" t="e" cm="1">
        <f t="array" aca="1" ref="G106" ca="1">INDEX(Departamento,MATCH(0,COUNTIF($G$1:G105,Departamento)+(Lugar_de_trabajo&lt;&gt;Formulario!$D$31)+(Dependencia&lt;&gt;Formulario!$J$31),0))</f>
        <v>#N/A</v>
      </c>
    </row>
    <row r="107" spans="6:7" x14ac:dyDescent="0.25">
      <c r="F107" t="e" cm="1">
        <f t="array" aca="1" ref="F107" ca="1">INDEX(Dependencia,MATCH(0,COUNTIF($F$1:F106,Dependencia)+(Lugar_de_trabajo&lt;&gt;Formulario!$D$31),0))</f>
        <v>#N/A</v>
      </c>
      <c r="G107" t="e" cm="1">
        <f t="array" aca="1" ref="G107" ca="1">INDEX(Departamento,MATCH(0,COUNTIF($G$1:G106,Departamento)+(Lugar_de_trabajo&lt;&gt;Formulario!$D$31)+(Dependencia&lt;&gt;Formulario!$J$31),0))</f>
        <v>#N/A</v>
      </c>
    </row>
    <row r="108" spans="6:7" x14ac:dyDescent="0.25">
      <c r="F108" t="e" cm="1">
        <f t="array" aca="1" ref="F108" ca="1">INDEX(Dependencia,MATCH(0,COUNTIF($F$1:F107,Dependencia)+(Lugar_de_trabajo&lt;&gt;Formulario!$D$31),0))</f>
        <v>#N/A</v>
      </c>
      <c r="G108" t="e" cm="1">
        <f t="array" aca="1" ref="G108" ca="1">INDEX(Departamento,MATCH(0,COUNTIF($G$1:G107,Departamento)+(Lugar_de_trabajo&lt;&gt;Formulario!$D$31)+(Dependencia&lt;&gt;Formulario!$J$31),0))</f>
        <v>#N/A</v>
      </c>
    </row>
    <row r="109" spans="6:7" x14ac:dyDescent="0.25">
      <c r="F109" t="e" cm="1">
        <f t="array" aca="1" ref="F109" ca="1">INDEX(Dependencia,MATCH(0,COUNTIF($F$1:F108,Dependencia)+(Lugar_de_trabajo&lt;&gt;Formulario!$D$31),0))</f>
        <v>#N/A</v>
      </c>
      <c r="G109" t="e" cm="1">
        <f t="array" aca="1" ref="G109" ca="1">INDEX(Departamento,MATCH(0,COUNTIF($G$1:G108,Departamento)+(Lugar_de_trabajo&lt;&gt;Formulario!$D$31)+(Dependencia&lt;&gt;Formulario!$J$31),0))</f>
        <v>#N/A</v>
      </c>
    </row>
    <row r="110" spans="6:7" x14ac:dyDescent="0.25">
      <c r="F110" t="e" cm="1">
        <f t="array" aca="1" ref="F110" ca="1">INDEX(Dependencia,MATCH(0,COUNTIF($F$1:F109,Dependencia)+(Lugar_de_trabajo&lt;&gt;Formulario!$D$31),0))</f>
        <v>#N/A</v>
      </c>
      <c r="G110" t="e" cm="1">
        <f t="array" aca="1" ref="G110" ca="1">INDEX(Departamento,MATCH(0,COUNTIF($G$1:G109,Departamento)+(Lugar_de_trabajo&lt;&gt;Formulario!$D$31)+(Dependencia&lt;&gt;Formulario!$J$31),0))</f>
        <v>#N/A</v>
      </c>
    </row>
    <row r="111" spans="6:7" x14ac:dyDescent="0.25">
      <c r="F111" t="e" cm="1">
        <f t="array" aca="1" ref="F111" ca="1">INDEX(Dependencia,MATCH(0,COUNTIF($F$1:F110,Dependencia)+(Lugar_de_trabajo&lt;&gt;Formulario!$D$31),0))</f>
        <v>#N/A</v>
      </c>
      <c r="G111" t="e" cm="1">
        <f t="array" aca="1" ref="G111" ca="1">INDEX(Departamento,MATCH(0,COUNTIF($G$1:G110,Departamento)+(Lugar_de_trabajo&lt;&gt;Formulario!$D$31)+(Dependencia&lt;&gt;Formulario!$J$31),0))</f>
        <v>#N/A</v>
      </c>
    </row>
    <row r="112" spans="6:7" x14ac:dyDescent="0.25">
      <c r="F112" t="e" cm="1">
        <f t="array" aca="1" ref="F112" ca="1">INDEX(Dependencia,MATCH(0,COUNTIF($F$1:F111,Dependencia)+(Lugar_de_trabajo&lt;&gt;Formulario!$D$31),0))</f>
        <v>#N/A</v>
      </c>
      <c r="G112" t="e" cm="1">
        <f t="array" aca="1" ref="G112" ca="1">INDEX(Departamento,MATCH(0,COUNTIF($G$1:G111,Departamento)+(Lugar_de_trabajo&lt;&gt;Formulario!$D$31)+(Dependencia&lt;&gt;Formulario!$J$31),0))</f>
        <v>#N/A</v>
      </c>
    </row>
    <row r="113" spans="6:7" x14ac:dyDescent="0.25">
      <c r="F113" t="e" cm="1">
        <f t="array" aca="1" ref="F113" ca="1">INDEX(Dependencia,MATCH(0,COUNTIF($F$1:F112,Dependencia)+(Lugar_de_trabajo&lt;&gt;Formulario!$D$31),0))</f>
        <v>#N/A</v>
      </c>
      <c r="G113" t="e" cm="1">
        <f t="array" aca="1" ref="G113" ca="1">INDEX(Departamento,MATCH(0,COUNTIF($G$1:G112,Departamento)+(Lugar_de_trabajo&lt;&gt;Formulario!$D$31)+(Dependencia&lt;&gt;Formulario!$J$31),0))</f>
        <v>#N/A</v>
      </c>
    </row>
    <row r="114" spans="6:7" x14ac:dyDescent="0.25">
      <c r="F114" t="e" cm="1">
        <f t="array" aca="1" ref="F114" ca="1">INDEX(Dependencia,MATCH(0,COUNTIF($F$1:F113,Dependencia)+(Lugar_de_trabajo&lt;&gt;Formulario!$D$31),0))</f>
        <v>#N/A</v>
      </c>
      <c r="G114" t="e" cm="1">
        <f t="array" aca="1" ref="G114" ca="1">INDEX(Departamento,MATCH(0,COUNTIF($G$1:G113,Departamento)+(Lugar_de_trabajo&lt;&gt;Formulario!$D$31)+(Dependencia&lt;&gt;Formulario!$J$31),0))</f>
        <v>#N/A</v>
      </c>
    </row>
    <row r="115" spans="6:7" x14ac:dyDescent="0.25">
      <c r="F115" t="e" cm="1">
        <f t="array" aca="1" ref="F115" ca="1">INDEX(Dependencia,MATCH(0,COUNTIF($F$1:F114,Dependencia)+(Lugar_de_trabajo&lt;&gt;Formulario!$D$31),0))</f>
        <v>#N/A</v>
      </c>
      <c r="G115" t="e" cm="1">
        <f t="array" aca="1" ref="G115" ca="1">INDEX(Departamento,MATCH(0,COUNTIF($G$1:G114,Departamento)+(Lugar_de_trabajo&lt;&gt;Formulario!$D$31)+(Dependencia&lt;&gt;Formulario!$J$31),0))</f>
        <v>#N/A</v>
      </c>
    </row>
    <row r="116" spans="6:7" x14ac:dyDescent="0.25">
      <c r="F116" t="e" cm="1">
        <f t="array" aca="1" ref="F116" ca="1">INDEX(Dependencia,MATCH(0,COUNTIF($F$1:F115,Dependencia)+(Lugar_de_trabajo&lt;&gt;Formulario!$D$31),0))</f>
        <v>#N/A</v>
      </c>
      <c r="G116" t="e" cm="1">
        <f t="array" aca="1" ref="G116" ca="1">INDEX(Departamento,MATCH(0,COUNTIF($G$1:G115,Departamento)+(Lugar_de_trabajo&lt;&gt;Formulario!$D$31)+(Dependencia&lt;&gt;Formulario!$J$31),0))</f>
        <v>#N/A</v>
      </c>
    </row>
    <row r="117" spans="6:7" x14ac:dyDescent="0.25">
      <c r="F117" t="e" cm="1">
        <f t="array" aca="1" ref="F117" ca="1">INDEX(Dependencia,MATCH(0,COUNTIF($F$1:F116,Dependencia)+(Lugar_de_trabajo&lt;&gt;Formulario!$D$31),0))</f>
        <v>#N/A</v>
      </c>
      <c r="G117" t="e" cm="1">
        <f t="array" aca="1" ref="G117" ca="1">INDEX(Departamento,MATCH(0,COUNTIF($G$1:G116,Departamento)+(Lugar_de_trabajo&lt;&gt;Formulario!$D$31)+(Dependencia&lt;&gt;Formulario!$J$31),0))</f>
        <v>#N/A</v>
      </c>
    </row>
    <row r="118" spans="6:7" x14ac:dyDescent="0.25">
      <c r="F118" t="e" cm="1">
        <f t="array" aca="1" ref="F118" ca="1">INDEX(Dependencia,MATCH(0,COUNTIF($F$1:F117,Dependencia)+(Lugar_de_trabajo&lt;&gt;Formulario!$D$31),0))</f>
        <v>#N/A</v>
      </c>
      <c r="G118" t="e" cm="1">
        <f t="array" aca="1" ref="G118" ca="1">INDEX(Departamento,MATCH(0,COUNTIF($G$1:G117,Departamento)+(Lugar_de_trabajo&lt;&gt;Formulario!$D$31)+(Dependencia&lt;&gt;Formulario!$J$31),0))</f>
        <v>#N/A</v>
      </c>
    </row>
    <row r="119" spans="6:7" x14ac:dyDescent="0.25">
      <c r="F119" t="e" cm="1">
        <f t="array" aca="1" ref="F119" ca="1">INDEX(Dependencia,MATCH(0,COUNTIF($F$1:F118,Dependencia)+(Lugar_de_trabajo&lt;&gt;Formulario!$D$31),0))</f>
        <v>#N/A</v>
      </c>
      <c r="G119" t="e" cm="1">
        <f t="array" aca="1" ref="G119" ca="1">INDEX(Departamento,MATCH(0,COUNTIF($G$1:G118,Departamento)+(Lugar_de_trabajo&lt;&gt;Formulario!$D$31)+(Dependencia&lt;&gt;Formulario!$J$31),0))</f>
        <v>#N/A</v>
      </c>
    </row>
    <row r="120" spans="6:7" x14ac:dyDescent="0.25">
      <c r="G120" t="e" cm="1">
        <f t="array" aca="1" ref="G120" ca="1">INDEX(Departamento,MATCH(0,COUNTIF($G$1:G119,Departamento)+(Lugar_de_trabajo&lt;&gt;Formulario!$D$31)+(Dependencia&lt;&gt;Formulario!$J$31),0))</f>
        <v>#N/A</v>
      </c>
    </row>
    <row r="121" spans="6:7" x14ac:dyDescent="0.25">
      <c r="G121" t="e" cm="1">
        <f t="array" aca="1" ref="G121" ca="1">INDEX(Departamento,MATCH(0,COUNTIF($G$1:G120,Departamento)+(Lugar_de_trabajo&lt;&gt;Formulario!$D$31)+(Dependencia&lt;&gt;Formulario!$J$31),0))</f>
        <v>#N/A</v>
      </c>
    </row>
    <row r="122" spans="6:7" x14ac:dyDescent="0.25">
      <c r="G122" t="e" cm="1">
        <f t="array" aca="1" ref="G122" ca="1">INDEX(Departamento,MATCH(0,COUNTIF($G$1:G121,Departamento)+(Lugar_de_trabajo&lt;&gt;Formulario!$D$31)+(Dependencia&lt;&gt;Formulario!$J$31),0))</f>
        <v>#N/A</v>
      </c>
    </row>
    <row r="123" spans="6:7" x14ac:dyDescent="0.25">
      <c r="G123" t="e" cm="1">
        <f t="array" aca="1" ref="G123" ca="1">INDEX(Departamento,MATCH(0,COUNTIF($G$1:G122,Departamento)+(Lugar_de_trabajo&lt;&gt;Formulario!$D$31)+(Dependencia&lt;&gt;Formulario!$J$31),0))</f>
        <v>#N/A</v>
      </c>
    </row>
    <row r="124" spans="6:7" x14ac:dyDescent="0.25">
      <c r="G124" t="e" cm="1">
        <f t="array" aca="1" ref="G124" ca="1">INDEX(Departamento,MATCH(0,COUNTIF($G$1:G123,Departamento)+(Lugar_de_trabajo&lt;&gt;Formulario!$D$31)+(Dependencia&lt;&gt;Formulario!$J$31),0))</f>
        <v>#N/A</v>
      </c>
    </row>
    <row r="125" spans="6:7" x14ac:dyDescent="0.25">
      <c r="G125" t="e" cm="1">
        <f t="array" aca="1" ref="G125" ca="1">INDEX(Departamento,MATCH(0,COUNTIF($G$1:G124,Departamento)+(Lugar_de_trabajo&lt;&gt;Formulario!$D$31)+(Dependencia&lt;&gt;Formulario!$J$31),0))</f>
        <v>#N/A</v>
      </c>
    </row>
    <row r="126" spans="6:7" x14ac:dyDescent="0.25">
      <c r="G126" t="e" cm="1">
        <f t="array" aca="1" ref="G126" ca="1">INDEX(Departamento,MATCH(0,COUNTIF($G$1:G125,Departamento)+(Lugar_de_trabajo&lt;&gt;Formulario!$D$31)+(Dependencia&lt;&gt;Formulario!$J$31),0))</f>
        <v>#N/A</v>
      </c>
    </row>
    <row r="127" spans="6:7" x14ac:dyDescent="0.25">
      <c r="G127" t="e" cm="1">
        <f t="array" aca="1" ref="G127" ca="1">INDEX(Departamento,MATCH(0,COUNTIF($G$1:G126,Departamento)+(Lugar_de_trabajo&lt;&gt;Formulario!$D$31)+(Dependencia&lt;&gt;Formulario!$J$31),0))</f>
        <v>#N/A</v>
      </c>
    </row>
    <row r="128" spans="6:7" x14ac:dyDescent="0.25">
      <c r="G128" t="e" cm="1">
        <f t="array" aca="1" ref="G128" ca="1">INDEX(Departamento,MATCH(0,COUNTIF($G$1:G127,Departamento)+(Lugar_de_trabajo&lt;&gt;Formulario!$D$31)+(Dependencia&lt;&gt;Formulario!$J$31),0))</f>
        <v>#N/A</v>
      </c>
    </row>
    <row r="129" spans="7:7" x14ac:dyDescent="0.25">
      <c r="G129" t="e" cm="1">
        <f t="array" aca="1" ref="G129" ca="1">INDEX(Departamento,MATCH(0,COUNTIF($G$1:G128,Departamento)+(Lugar_de_trabajo&lt;&gt;Formulario!$D$31)+(Dependencia&lt;&gt;Formulario!$J$31),0))</f>
        <v>#N/A</v>
      </c>
    </row>
    <row r="130" spans="7:7" x14ac:dyDescent="0.25">
      <c r="G130" t="e" cm="1">
        <f t="array" aca="1" ref="G130" ca="1">INDEX(Departamento,MATCH(0,COUNTIF($G$1:G129,Departamento)+(Lugar_de_trabajo&lt;&gt;Formulario!$D$31)+(Dependencia&lt;&gt;Formulario!$J$31),0))</f>
        <v>#N/A</v>
      </c>
    </row>
    <row r="131" spans="7:7" x14ac:dyDescent="0.25">
      <c r="G131" t="e" cm="1">
        <f t="array" aca="1" ref="G131" ca="1">INDEX(Departamento,MATCH(0,COUNTIF($G$1:G130,Departamento)+(Lugar_de_trabajo&lt;&gt;Formulario!$D$31)+(Dependencia&lt;&gt;Formulario!$J$31),0))</f>
        <v>#N/A</v>
      </c>
    </row>
    <row r="132" spans="7:7" x14ac:dyDescent="0.25">
      <c r="G132" t="e" cm="1">
        <f t="array" aca="1" ref="G132" ca="1">INDEX(Departamento,MATCH(0,COUNTIF($G$1:G131,Departamento)+(Lugar_de_trabajo&lt;&gt;Formulario!$D$31)+(Dependencia&lt;&gt;Formulario!$J$31),0))</f>
        <v>#N/A</v>
      </c>
    </row>
    <row r="133" spans="7:7" x14ac:dyDescent="0.25">
      <c r="G133" t="e" cm="1">
        <f t="array" aca="1" ref="G133" ca="1">INDEX(Departamento,MATCH(0,COUNTIF($G$1:G132,Departamento)+(Lugar_de_trabajo&lt;&gt;Formulario!$D$31)+(Dependencia&lt;&gt;Formulario!$J$31),0))</f>
        <v>#N/A</v>
      </c>
    </row>
    <row r="134" spans="7:7" x14ac:dyDescent="0.25">
      <c r="G134" t="e" cm="1">
        <f t="array" aca="1" ref="G134" ca="1">INDEX(Departamento,MATCH(0,COUNTIF($G$1:G133,Departamento)+(Lugar_de_trabajo&lt;&gt;Formulario!$D$31)+(Dependencia&lt;&gt;Formulario!$J$31),0))</f>
        <v>#N/A</v>
      </c>
    </row>
    <row r="135" spans="7:7" x14ac:dyDescent="0.25">
      <c r="G135" t="e" cm="1">
        <f t="array" aca="1" ref="G135" ca="1">INDEX(Departamento,MATCH(0,COUNTIF($G$1:G134,Departamento)+(Lugar_de_trabajo&lt;&gt;Formulario!$D$31)+(Dependencia&lt;&gt;Formulario!$J$31),0))</f>
        <v>#N/A</v>
      </c>
    </row>
    <row r="136" spans="7:7" x14ac:dyDescent="0.25">
      <c r="G136" t="e" cm="1">
        <f t="array" aca="1" ref="G136" ca="1">INDEX(Departamento,MATCH(0,COUNTIF($G$1:G135,Departamento)+(Lugar_de_trabajo&lt;&gt;Formulario!$D$31)+(Dependencia&lt;&gt;Formulario!$J$31),0))</f>
        <v>#N/A</v>
      </c>
    </row>
    <row r="137" spans="7:7" x14ac:dyDescent="0.25">
      <c r="G137" t="e" cm="1">
        <f t="array" aca="1" ref="G137" ca="1">INDEX(Departamento,MATCH(0,COUNTIF($G$1:G136,Departamento)+(Lugar_de_trabajo&lt;&gt;Formulario!$D$31)+(Dependencia&lt;&gt;Formulario!$J$31),0))</f>
        <v>#N/A</v>
      </c>
    </row>
    <row r="138" spans="7:7" x14ac:dyDescent="0.25">
      <c r="G138" t="e" cm="1">
        <f t="array" aca="1" ref="G138" ca="1">INDEX(Departamento,MATCH(0,COUNTIF($G$1:G137,Departamento)+(Lugar_de_trabajo&lt;&gt;Formulario!$D$31)+(Dependencia&lt;&gt;Formulario!$J$31),0))</f>
        <v>#N/A</v>
      </c>
    </row>
    <row r="139" spans="7:7" x14ac:dyDescent="0.25">
      <c r="G139" t="e" cm="1">
        <f t="array" aca="1" ref="G139" ca="1">INDEX(Departamento,MATCH(0,COUNTIF($G$1:G138,Departamento)+(Lugar_de_trabajo&lt;&gt;Formulario!$D$31)+(Dependencia&lt;&gt;Formulario!$J$31),0))</f>
        <v>#N/A</v>
      </c>
    </row>
    <row r="140" spans="7:7" x14ac:dyDescent="0.25">
      <c r="G140" t="e" cm="1">
        <f t="array" aca="1" ref="G140" ca="1">INDEX(Departamento,MATCH(0,COUNTIF($G$1:G139,Departamento)+(Lugar_de_trabajo&lt;&gt;Formulario!$D$31)+(Dependencia&lt;&gt;Formulario!$J$31),0))</f>
        <v>#N/A</v>
      </c>
    </row>
    <row r="141" spans="7:7" x14ac:dyDescent="0.25">
      <c r="G141" t="e" cm="1">
        <f t="array" aca="1" ref="G141" ca="1">INDEX(Departamento,MATCH(0,COUNTIF($G$1:G140,Departamento)+(Lugar_de_trabajo&lt;&gt;Formulario!$D$31)+(Dependencia&lt;&gt;Formulario!$J$31),0))</f>
        <v>#N/A</v>
      </c>
    </row>
    <row r="142" spans="7:7" x14ac:dyDescent="0.25">
      <c r="G142" t="e" cm="1">
        <f t="array" aca="1" ref="G142" ca="1">INDEX(Departamento,MATCH(0,COUNTIF($G$1:G141,Departamento)+(Lugar_de_trabajo&lt;&gt;Formulario!$D$31)+(Dependencia&lt;&gt;Formulario!$J$31),0))</f>
        <v>#N/A</v>
      </c>
    </row>
    <row r="143" spans="7:7" x14ac:dyDescent="0.25">
      <c r="G143" t="e" cm="1">
        <f t="array" aca="1" ref="G143" ca="1">INDEX(Departamento,MATCH(0,COUNTIF($G$1:G142,Departamento)+(Lugar_de_trabajo&lt;&gt;Formulario!$D$31)+(Dependencia&lt;&gt;Formulario!$J$31),0))</f>
        <v>#N/A</v>
      </c>
    </row>
    <row r="144" spans="7:7" x14ac:dyDescent="0.25">
      <c r="G144" t="e" cm="1">
        <f t="array" aca="1" ref="G144" ca="1">INDEX(Departamento,MATCH(0,COUNTIF($G$1:G143,Departamento)+(Lugar_de_trabajo&lt;&gt;Formulario!$D$31)+(Dependencia&lt;&gt;Formulario!$J$31),0))</f>
        <v>#N/A</v>
      </c>
    </row>
    <row r="145" spans="7:7" x14ac:dyDescent="0.25">
      <c r="G145" t="e" cm="1">
        <f t="array" aca="1" ref="G145" ca="1">INDEX(Departamento,MATCH(0,COUNTIF($G$1:G144,Departamento)+(Lugar_de_trabajo&lt;&gt;Formulario!$D$31)+(Dependencia&lt;&gt;Formulario!$J$31),0))</f>
        <v>#N/A</v>
      </c>
    </row>
    <row r="146" spans="7:7" x14ac:dyDescent="0.25">
      <c r="G146" t="e" cm="1">
        <f t="array" aca="1" ref="G146" ca="1">INDEX(Departamento,MATCH(0,COUNTIF($G$1:G145,Departamento)+(Lugar_de_trabajo&lt;&gt;Formulario!$D$31)+(Dependencia&lt;&gt;Formulario!$J$31),0))</f>
        <v>#N/A</v>
      </c>
    </row>
    <row r="147" spans="7:7" x14ac:dyDescent="0.25">
      <c r="G147" t="e" cm="1">
        <f t="array" aca="1" ref="G147" ca="1">INDEX(Departamento,MATCH(0,COUNTIF($G$1:G146,Departamento)+(Lugar_de_trabajo&lt;&gt;Formulario!$D$31)+(Dependencia&lt;&gt;Formulario!$J$31),0))</f>
        <v>#N/A</v>
      </c>
    </row>
    <row r="148" spans="7:7" x14ac:dyDescent="0.25">
      <c r="G148" t="e" cm="1">
        <f t="array" aca="1" ref="G148" ca="1">INDEX(Departamento,MATCH(0,COUNTIF($G$1:G147,Departamento)+(Lugar_de_trabajo&lt;&gt;Formulario!$D$31)+(Dependencia&lt;&gt;Formulario!$J$31),0))</f>
        <v>#N/A</v>
      </c>
    </row>
    <row r="149" spans="7:7" x14ac:dyDescent="0.25">
      <c r="G149" t="e" cm="1">
        <f t="array" aca="1" ref="G149" ca="1">INDEX(Departamento,MATCH(0,COUNTIF($G$1:G148,Departamento)+(Lugar_de_trabajo&lt;&gt;Formulario!$D$31)+(Dependencia&lt;&gt;Formulario!$J$31),0))</f>
        <v>#N/A</v>
      </c>
    </row>
    <row r="150" spans="7:7" x14ac:dyDescent="0.25">
      <c r="G150" t="e" cm="1">
        <f t="array" aca="1" ref="G150" ca="1">INDEX(Departamento,MATCH(0,COUNTIF($G$1:G149,Departamento)+(Lugar_de_trabajo&lt;&gt;Formulario!$D$31)+(Dependencia&lt;&gt;Formulario!$J$31),0))</f>
        <v>#N/A</v>
      </c>
    </row>
    <row r="151" spans="7:7" x14ac:dyDescent="0.25">
      <c r="G151" t="e" cm="1">
        <f t="array" aca="1" ref="G151" ca="1">INDEX(Departamento,MATCH(0,COUNTIF($G$1:G150,Departamento)+(Lugar_de_trabajo&lt;&gt;Formulario!$D$31)+(Dependencia&lt;&gt;Formulario!$J$31),0))</f>
        <v>#N/A</v>
      </c>
    </row>
    <row r="152" spans="7:7" x14ac:dyDescent="0.25">
      <c r="G152" t="e" cm="1">
        <f t="array" aca="1" ref="G152" ca="1">INDEX(Departamento,MATCH(0,COUNTIF($G$1:G151,Departamento)+(Lugar_de_trabajo&lt;&gt;Formulario!$D$31)+(Dependencia&lt;&gt;Formulario!$J$31),0))</f>
        <v>#N/A</v>
      </c>
    </row>
    <row r="153" spans="7:7" x14ac:dyDescent="0.25">
      <c r="G153" t="e" cm="1">
        <f t="array" aca="1" ref="G153" ca="1">INDEX(Departamento,MATCH(0,COUNTIF($G$1:G152,Departamento)+(Lugar_de_trabajo&lt;&gt;Formulario!$D$31)+(Dependencia&lt;&gt;Formulario!$J$31),0))</f>
        <v>#N/A</v>
      </c>
    </row>
    <row r="154" spans="7:7" x14ac:dyDescent="0.25">
      <c r="G154" t="e" cm="1">
        <f t="array" aca="1" ref="G154" ca="1">INDEX(Departamento,MATCH(0,COUNTIF($G$1:G153,Departamento)+(Lugar_de_trabajo&lt;&gt;Formulario!$D$31)+(Dependencia&lt;&gt;Formulario!$J$31),0))</f>
        <v>#N/A</v>
      </c>
    </row>
    <row r="155" spans="7:7" x14ac:dyDescent="0.25">
      <c r="G155" t="e" cm="1">
        <f t="array" aca="1" ref="G155" ca="1">INDEX(Departamento,MATCH(0,COUNTIF($G$1:G154,Departamento)+(Lugar_de_trabajo&lt;&gt;Formulario!$D$31)+(Dependencia&lt;&gt;Formulario!$J$31),0))</f>
        <v>#N/A</v>
      </c>
    </row>
    <row r="156" spans="7:7" x14ac:dyDescent="0.25">
      <c r="G156" t="e" cm="1">
        <f t="array" aca="1" ref="G156" ca="1">INDEX(Departamento,MATCH(0,COUNTIF($G$1:G155,Departamento)+(Lugar_de_trabajo&lt;&gt;Formulario!$D$31)+(Dependencia&lt;&gt;Formulario!$J$31),0))</f>
        <v>#N/A</v>
      </c>
    </row>
    <row r="157" spans="7:7" x14ac:dyDescent="0.25">
      <c r="G157" t="e" cm="1">
        <f t="array" aca="1" ref="G157" ca="1">INDEX(Departamento,MATCH(0,COUNTIF($G$1:G156,Departamento)+(Lugar_de_trabajo&lt;&gt;Formulario!$D$31)+(Dependencia&lt;&gt;Formulario!$J$31),0))</f>
        <v>#N/A</v>
      </c>
    </row>
    <row r="158" spans="7:7" x14ac:dyDescent="0.25">
      <c r="G158" t="e" cm="1">
        <f t="array" aca="1" ref="G158" ca="1">INDEX(Departamento,MATCH(0,COUNTIF($G$1:G157,Departamento)+(Lugar_de_trabajo&lt;&gt;Formulario!$D$31)+(Dependencia&lt;&gt;Formulario!$J$31),0))</f>
        <v>#N/A</v>
      </c>
    </row>
    <row r="159" spans="7:7" x14ac:dyDescent="0.25">
      <c r="G159" t="e" cm="1">
        <f t="array" aca="1" ref="G159" ca="1">INDEX(Departamento,MATCH(0,COUNTIF($G$1:G158,Departamento)+(Lugar_de_trabajo&lt;&gt;Formulario!$D$31)+(Dependencia&lt;&gt;Formulario!$J$31),0))</f>
        <v>#N/A</v>
      </c>
    </row>
    <row r="160" spans="7:7" x14ac:dyDescent="0.25">
      <c r="G160" t="e" cm="1">
        <f t="array" aca="1" ref="G160" ca="1">INDEX(Departamento,MATCH(0,COUNTIF($G$1:G159,Departamento)+(Lugar_de_trabajo&lt;&gt;Formulario!$D$31)+(Dependencia&lt;&gt;Formulario!$J$31),0))</f>
        <v>#N/A</v>
      </c>
    </row>
    <row r="161" spans="7:7" x14ac:dyDescent="0.25">
      <c r="G161" t="e" cm="1">
        <f t="array" aca="1" ref="G161" ca="1">INDEX(Departamento,MATCH(0,COUNTIF($G$1:G160,Departamento)+(Lugar_de_trabajo&lt;&gt;Formulario!$D$31)+(Dependencia&lt;&gt;Formulario!$J$31),0))</f>
        <v>#N/A</v>
      </c>
    </row>
    <row r="162" spans="7:7" x14ac:dyDescent="0.25">
      <c r="G162" t="e" cm="1">
        <f t="array" aca="1" ref="G162" ca="1">INDEX(Departamento,MATCH(0,COUNTIF($G$1:G161,Departamento)+(Lugar_de_trabajo&lt;&gt;Formulario!$D$31)+(Dependencia&lt;&gt;Formulario!$J$31),0))</f>
        <v>#N/A</v>
      </c>
    </row>
    <row r="163" spans="7:7" x14ac:dyDescent="0.25">
      <c r="G163" t="e" cm="1">
        <f t="array" aca="1" ref="G163" ca="1">INDEX(Departamento,MATCH(0,COUNTIF($G$1:G162,Departamento)+(Lugar_de_trabajo&lt;&gt;Formulario!$D$31)+(Dependencia&lt;&gt;Formulario!$J$31),0))</f>
        <v>#N/A</v>
      </c>
    </row>
    <row r="164" spans="7:7" x14ac:dyDescent="0.25">
      <c r="G164" t="e" cm="1">
        <f t="array" aca="1" ref="G164" ca="1">INDEX(Departamento,MATCH(0,COUNTIF($G$1:G163,Departamento)+(Lugar_de_trabajo&lt;&gt;Formulario!$D$31)+(Dependencia&lt;&gt;Formulario!$J$31),0))</f>
        <v>#N/A</v>
      </c>
    </row>
    <row r="165" spans="7:7" x14ac:dyDescent="0.25">
      <c r="G165" t="e" cm="1">
        <f t="array" aca="1" ref="G165" ca="1">INDEX(Departamento,MATCH(0,COUNTIF($G$1:G164,Departamento)+(Lugar_de_trabajo&lt;&gt;Formulario!$D$31)+(Dependencia&lt;&gt;Formulario!$J$31),0))</f>
        <v>#N/A</v>
      </c>
    </row>
    <row r="166" spans="7:7" x14ac:dyDescent="0.25">
      <c r="G166" t="e" cm="1">
        <f t="array" aca="1" ref="G166" ca="1">INDEX(Departamento,MATCH(0,COUNTIF($G$1:G165,Departamento)+(Lugar_de_trabajo&lt;&gt;Formulario!$D$31)+(Dependencia&lt;&gt;Formulario!$J$31),0))</f>
        <v>#N/A</v>
      </c>
    </row>
    <row r="167" spans="7:7" x14ac:dyDescent="0.25">
      <c r="G167" t="e" cm="1">
        <f t="array" aca="1" ref="G167" ca="1">INDEX(Departamento,MATCH(0,COUNTIF($G$1:G166,Departamento)+(Lugar_de_trabajo&lt;&gt;Formulario!$D$31)+(Dependencia&lt;&gt;Formulario!$J$31),0))</f>
        <v>#N/A</v>
      </c>
    </row>
    <row r="168" spans="7:7" x14ac:dyDescent="0.25">
      <c r="G168" t="e" cm="1">
        <f t="array" aca="1" ref="G168" ca="1">INDEX(Departamento,MATCH(0,COUNTIF($G$1:G167,Departamento)+(Lugar_de_trabajo&lt;&gt;Formulario!$D$31)+(Dependencia&lt;&gt;Formulario!$J$31),0))</f>
        <v>#N/A</v>
      </c>
    </row>
    <row r="169" spans="7:7" x14ac:dyDescent="0.25">
      <c r="G169" t="e" cm="1">
        <f t="array" aca="1" ref="G169" ca="1">INDEX(Departamento,MATCH(0,COUNTIF($G$1:G168,Departamento)+(Lugar_de_trabajo&lt;&gt;Formulario!$D$31)+(Dependencia&lt;&gt;Formulario!$J$31),0))</f>
        <v>#N/A</v>
      </c>
    </row>
    <row r="170" spans="7:7" x14ac:dyDescent="0.25">
      <c r="G170" t="e" cm="1">
        <f t="array" aca="1" ref="G170" ca="1">INDEX(Departamento,MATCH(0,COUNTIF($G$1:G169,Departamento)+(Lugar_de_trabajo&lt;&gt;Formulario!$D$31)+(Dependencia&lt;&gt;Formulario!$J$31),0))</f>
        <v>#N/A</v>
      </c>
    </row>
    <row r="171" spans="7:7" x14ac:dyDescent="0.25">
      <c r="G171" t="e" cm="1">
        <f t="array" aca="1" ref="G171" ca="1">INDEX(Departamento,MATCH(0,COUNTIF($G$1:G170,Departamento)+(Lugar_de_trabajo&lt;&gt;Formulario!$D$31)+(Dependencia&lt;&gt;Formulario!$J$31),0))</f>
        <v>#N/A</v>
      </c>
    </row>
    <row r="172" spans="7:7" x14ac:dyDescent="0.25">
      <c r="G172" t="e" cm="1">
        <f t="array" aca="1" ref="G172" ca="1">INDEX(Departamento,MATCH(0,COUNTIF($G$1:G171,Departamento)+(Lugar_de_trabajo&lt;&gt;Formulario!$D$31)+(Dependencia&lt;&gt;Formulario!$J$31),0))</f>
        <v>#N/A</v>
      </c>
    </row>
    <row r="173" spans="7:7" x14ac:dyDescent="0.25">
      <c r="G173" t="e" cm="1">
        <f t="array" aca="1" ref="G173" ca="1">INDEX(Departamento,MATCH(0,COUNTIF($G$1:G172,Departamento)+(Lugar_de_trabajo&lt;&gt;Formulario!$D$31)+(Dependencia&lt;&gt;Formulario!$J$31),0))</f>
        <v>#N/A</v>
      </c>
    </row>
    <row r="174" spans="7:7" x14ac:dyDescent="0.25">
      <c r="G174" t="e" cm="1">
        <f t="array" aca="1" ref="G174" ca="1">INDEX(Departamento,MATCH(0,COUNTIF($G$1:G173,Departamento)+(Lugar_de_trabajo&lt;&gt;Formulario!$D$31)+(Dependencia&lt;&gt;Formulario!$J$31),0))</f>
        <v>#N/A</v>
      </c>
    </row>
    <row r="175" spans="7:7" x14ac:dyDescent="0.25">
      <c r="G175" t="e" cm="1">
        <f t="array" aca="1" ref="G175" ca="1">INDEX(Departamento,MATCH(0,COUNTIF($G$1:G174,Departamento)+(Lugar_de_trabajo&lt;&gt;Formulario!$D$31)+(Dependencia&lt;&gt;Formulario!$J$31),0))</f>
        <v>#N/A</v>
      </c>
    </row>
    <row r="176" spans="7:7" x14ac:dyDescent="0.25">
      <c r="G176" t="e" cm="1">
        <f t="array" aca="1" ref="G176" ca="1">INDEX(Departamento,MATCH(0,COUNTIF($G$1:G175,Departamento)+(Lugar_de_trabajo&lt;&gt;Formulario!$D$31)+(Dependencia&lt;&gt;Formulario!$J$31),0))</f>
        <v>#N/A</v>
      </c>
    </row>
    <row r="177" spans="7:7" x14ac:dyDescent="0.25">
      <c r="G177" t="e" cm="1">
        <f t="array" aca="1" ref="G177" ca="1">INDEX(Departamento,MATCH(0,COUNTIF($G$1:G176,Departamento)+(Lugar_de_trabajo&lt;&gt;Formulario!$D$31)+(Dependencia&lt;&gt;Formulario!$J$31),0))</f>
        <v>#N/A</v>
      </c>
    </row>
    <row r="178" spans="7:7" x14ac:dyDescent="0.25">
      <c r="G178" t="e" cm="1">
        <f t="array" aca="1" ref="G178" ca="1">INDEX(Departamento,MATCH(0,COUNTIF($G$1:G177,Departamento)+(Lugar_de_trabajo&lt;&gt;Formulario!$D$31)+(Dependencia&lt;&gt;Formulario!$J$31),0))</f>
        <v>#N/A</v>
      </c>
    </row>
    <row r="179" spans="7:7" x14ac:dyDescent="0.25">
      <c r="G179" t="e" cm="1">
        <f t="array" aca="1" ref="G179" ca="1">INDEX(Departamento,MATCH(0,COUNTIF($G$1:G178,Departamento)+(Lugar_de_trabajo&lt;&gt;Formulario!$D$31)+(Dependencia&lt;&gt;Formulario!$J$31),0))</f>
        <v>#N/A</v>
      </c>
    </row>
    <row r="180" spans="7:7" x14ac:dyDescent="0.25">
      <c r="G180" t="e" cm="1">
        <f t="array" aca="1" ref="G180" ca="1">INDEX(Departamento,MATCH(0,COUNTIF($G$1:G179,Departamento)+(Lugar_de_trabajo&lt;&gt;Formulario!$D$31)+(Dependencia&lt;&gt;Formulario!$J$31),0))</f>
        <v>#N/A</v>
      </c>
    </row>
    <row r="181" spans="7:7" x14ac:dyDescent="0.25">
      <c r="G181" t="e" cm="1">
        <f t="array" aca="1" ref="G181" ca="1">INDEX(Departamento,MATCH(0,COUNTIF($G$1:G180,Departamento)+(Lugar_de_trabajo&lt;&gt;Formulario!$D$31)+(Dependencia&lt;&gt;Formulario!$J$31),0))</f>
        <v>#N/A</v>
      </c>
    </row>
    <row r="182" spans="7:7" x14ac:dyDescent="0.25">
      <c r="G182" t="e" cm="1">
        <f t="array" aca="1" ref="G182" ca="1">INDEX(Departamento,MATCH(0,COUNTIF($G$1:G181,Departamento)+(Lugar_de_trabajo&lt;&gt;Formulario!$D$31)+(Dependencia&lt;&gt;Formulario!$J$31),0))</f>
        <v>#N/A</v>
      </c>
    </row>
    <row r="183" spans="7:7" x14ac:dyDescent="0.25">
      <c r="G183" t="e" cm="1">
        <f t="array" aca="1" ref="G183" ca="1">INDEX(Departamento,MATCH(0,COUNTIF($G$1:G182,Departamento)+(Lugar_de_trabajo&lt;&gt;Formulario!$D$31)+(Dependencia&lt;&gt;Formulario!$J$31),0))</f>
        <v>#N/A</v>
      </c>
    </row>
    <row r="184" spans="7:7" x14ac:dyDescent="0.25">
      <c r="G184" t="e" cm="1">
        <f t="array" aca="1" ref="G184" ca="1">INDEX(Departamento,MATCH(0,COUNTIF($G$1:G183,Departamento)+(Lugar_de_trabajo&lt;&gt;Formulario!$D$31)+(Dependencia&lt;&gt;Formulario!$J$31),0))</f>
        <v>#N/A</v>
      </c>
    </row>
    <row r="185" spans="7:7" x14ac:dyDescent="0.25">
      <c r="G185" t="e" cm="1">
        <f t="array" aca="1" ref="G185" ca="1">INDEX(Departamento,MATCH(0,COUNTIF($G$1:G184,Departamento)+(Lugar_de_trabajo&lt;&gt;Formulario!$D$31)+(Dependencia&lt;&gt;Formulario!$J$31),0))</f>
        <v>#N/A</v>
      </c>
    </row>
    <row r="186" spans="7:7" x14ac:dyDescent="0.25">
      <c r="G186" t="e" cm="1">
        <f t="array" aca="1" ref="G186" ca="1">INDEX(Departamento,MATCH(0,COUNTIF($G$1:G185,Departamento)+(Lugar_de_trabajo&lt;&gt;Formulario!$D$31)+(Dependencia&lt;&gt;Formulario!$J$31),0))</f>
        <v>#N/A</v>
      </c>
    </row>
    <row r="187" spans="7:7" x14ac:dyDescent="0.25">
      <c r="G187" t="e" cm="1">
        <f t="array" aca="1" ref="G187" ca="1">INDEX(Departamento,MATCH(0,COUNTIF($G$1:G186,Departamento)+(Lugar_de_trabajo&lt;&gt;Formulario!$D$31)+(Dependencia&lt;&gt;Formulario!$J$31),0))</f>
        <v>#N/A</v>
      </c>
    </row>
    <row r="188" spans="7:7" x14ac:dyDescent="0.25">
      <c r="G188" t="e" cm="1">
        <f t="array" aca="1" ref="G188" ca="1">INDEX(Departamento,MATCH(0,COUNTIF($G$1:G187,Departamento)+(Lugar_de_trabajo&lt;&gt;Formulario!$D$31)+(Dependencia&lt;&gt;Formulario!$J$31),0))</f>
        <v>#N/A</v>
      </c>
    </row>
    <row r="189" spans="7:7" x14ac:dyDescent="0.25">
      <c r="G189" t="e" cm="1">
        <f t="array" aca="1" ref="G189" ca="1">INDEX(Departamento,MATCH(0,COUNTIF($G$1:G188,Departamento)+(Lugar_de_trabajo&lt;&gt;Formulario!$D$31)+(Dependencia&lt;&gt;Formulario!$J$31),0))</f>
        <v>#N/A</v>
      </c>
    </row>
    <row r="190" spans="7:7" x14ac:dyDescent="0.25">
      <c r="G190" t="e" cm="1">
        <f t="array" aca="1" ref="G190" ca="1">INDEX(Departamento,MATCH(0,COUNTIF($G$1:G189,Departamento)+(Lugar_de_trabajo&lt;&gt;Formulario!$D$31)+(Dependencia&lt;&gt;Formulario!$J$31),0))</f>
        <v>#N/A</v>
      </c>
    </row>
    <row r="191" spans="7:7" x14ac:dyDescent="0.25">
      <c r="G191" t="e" cm="1">
        <f t="array" aca="1" ref="G191" ca="1">INDEX(Departamento,MATCH(0,COUNTIF($G$1:G190,Departamento)+(Lugar_de_trabajo&lt;&gt;Formulario!$D$31)+(Dependencia&lt;&gt;Formulario!$J$31),0))</f>
        <v>#N/A</v>
      </c>
    </row>
    <row r="192" spans="7:7" x14ac:dyDescent="0.25">
      <c r="G192" t="e" cm="1">
        <f t="array" aca="1" ref="G192" ca="1">INDEX(Departamento,MATCH(0,COUNTIF($G$1:G191,Departamento)+(Lugar_de_trabajo&lt;&gt;Formulario!$D$31)+(Dependencia&lt;&gt;Formulario!$J$31),0))</f>
        <v>#N/A</v>
      </c>
    </row>
    <row r="193" spans="7:7" x14ac:dyDescent="0.25">
      <c r="G193" t="e" cm="1">
        <f t="array" aca="1" ref="G193" ca="1">INDEX(Departamento,MATCH(0,COUNTIF($G$1:G192,Departamento)+(Lugar_de_trabajo&lt;&gt;Formulario!$D$31)+(Dependencia&lt;&gt;Formulario!$J$31),0))</f>
        <v>#N/A</v>
      </c>
    </row>
    <row r="194" spans="7:7" x14ac:dyDescent="0.25">
      <c r="G194" t="e" cm="1">
        <f t="array" aca="1" ref="G194" ca="1">INDEX(Departamento,MATCH(0,COUNTIF($G$1:G193,Departamento)+(Lugar_de_trabajo&lt;&gt;Formulario!$D$31)+(Dependencia&lt;&gt;Formulario!$J$31),0))</f>
        <v>#N/A</v>
      </c>
    </row>
    <row r="195" spans="7:7" x14ac:dyDescent="0.25">
      <c r="G195" t="e" cm="1">
        <f t="array" aca="1" ref="G195" ca="1">INDEX(Departamento,MATCH(0,COUNTIF($G$1:G194,Departamento)+(Lugar_de_trabajo&lt;&gt;Formulario!$D$31)+(Dependencia&lt;&gt;Formulario!$J$31),0))</f>
        <v>#N/A</v>
      </c>
    </row>
    <row r="196" spans="7:7" x14ac:dyDescent="0.25">
      <c r="G196" t="e" cm="1">
        <f t="array" aca="1" ref="G196" ca="1">INDEX(Departamento,MATCH(0,COUNTIF($G$1:G195,Departamento)+(Lugar_de_trabajo&lt;&gt;Formulario!$D$31)+(Dependencia&lt;&gt;Formulario!$J$31),0))</f>
        <v>#N/A</v>
      </c>
    </row>
    <row r="197" spans="7:7" x14ac:dyDescent="0.25">
      <c r="G197" t="e" cm="1">
        <f t="array" aca="1" ref="G197" ca="1">INDEX(Departamento,MATCH(0,COUNTIF($G$1:G196,Departamento)+(Lugar_de_trabajo&lt;&gt;Formulario!$D$31)+(Dependencia&lt;&gt;Formulario!$J$31),0))</f>
        <v>#N/A</v>
      </c>
    </row>
    <row r="198" spans="7:7" x14ac:dyDescent="0.25">
      <c r="G198" t="e" cm="1">
        <f t="array" aca="1" ref="G198" ca="1">INDEX(Departamento,MATCH(0,COUNTIF($G$1:G197,Departamento)+(Lugar_de_trabajo&lt;&gt;Formulario!$D$31)+(Dependencia&lt;&gt;Formulario!$J$31),0))</f>
        <v>#N/A</v>
      </c>
    </row>
    <row r="199" spans="7:7" x14ac:dyDescent="0.25">
      <c r="G199" t="e" cm="1">
        <f t="array" aca="1" ref="G199" ca="1">INDEX(Departamento,MATCH(0,COUNTIF($G$1:G198,Departamento)+(Lugar_de_trabajo&lt;&gt;Formulario!$D$31)+(Dependencia&lt;&gt;Formulario!$J$31),0))</f>
        <v>#N/A</v>
      </c>
    </row>
    <row r="200" spans="7:7" x14ac:dyDescent="0.25">
      <c r="G200" t="e" cm="1">
        <f t="array" aca="1" ref="G200" ca="1">INDEX(Departamento,MATCH(0,COUNTIF($G$1:G199,Departamento)+(Lugar_de_trabajo&lt;&gt;Formulario!$D$31)+(Dependencia&lt;&gt;Formulario!$J$31),0))</f>
        <v>#N/A</v>
      </c>
    </row>
    <row r="201" spans="7:7" x14ac:dyDescent="0.25">
      <c r="G201" t="e" cm="1">
        <f t="array" aca="1" ref="G201" ca="1">INDEX(Departamento,MATCH(0,COUNTIF($G$1:G200,Departamento)+(Lugar_de_trabajo&lt;&gt;Formulario!$D$31)+(Dependencia&lt;&gt;Formulario!$J$31),0))</f>
        <v>#N/A</v>
      </c>
    </row>
    <row r="202" spans="7:7" x14ac:dyDescent="0.25">
      <c r="G202" t="e" cm="1">
        <f t="array" aca="1" ref="G202" ca="1">INDEX(Departamento,MATCH(0,COUNTIF($G$1:G201,Departamento)+(Lugar_de_trabajo&lt;&gt;Formulario!$D$31)+(Dependencia&lt;&gt;Formulario!$J$31),0))</f>
        <v>#N/A</v>
      </c>
    </row>
    <row r="203" spans="7:7" x14ac:dyDescent="0.25">
      <c r="G203" t="e" cm="1">
        <f t="array" aca="1" ref="G203" ca="1">INDEX(Departamento,MATCH(0,COUNTIF($G$1:G202,Departamento)+(Lugar_de_trabajo&lt;&gt;Formulario!$D$31)+(Dependencia&lt;&gt;Formulario!$J$31),0))</f>
        <v>#N/A</v>
      </c>
    </row>
    <row r="204" spans="7:7" x14ac:dyDescent="0.25">
      <c r="G204" t="e" cm="1">
        <f t="array" aca="1" ref="G204" ca="1">INDEX(Departamento,MATCH(0,COUNTIF($G$1:G203,Departamento)+(Lugar_de_trabajo&lt;&gt;Formulario!$D$31)+(Dependencia&lt;&gt;Formulario!$J$31),0))</f>
        <v>#N/A</v>
      </c>
    </row>
    <row r="205" spans="7:7" x14ac:dyDescent="0.25">
      <c r="G205" t="e" cm="1">
        <f t="array" aca="1" ref="G205" ca="1">INDEX(Departamento,MATCH(0,COUNTIF($G$1:G204,Departamento)+(Lugar_de_trabajo&lt;&gt;Formulario!$D$31)+(Dependencia&lt;&gt;Formulario!$J$31),0))</f>
        <v>#N/A</v>
      </c>
    </row>
    <row r="206" spans="7:7" x14ac:dyDescent="0.25">
      <c r="G206" t="e" cm="1">
        <f t="array" aca="1" ref="G206" ca="1">INDEX(Departamento,MATCH(0,COUNTIF($G$1:G205,Departamento)+(Lugar_de_trabajo&lt;&gt;Formulario!$D$31)+(Dependencia&lt;&gt;Formulario!$J$31),0))</f>
        <v>#N/A</v>
      </c>
    </row>
    <row r="207" spans="7:7" x14ac:dyDescent="0.25">
      <c r="G207" t="e" cm="1">
        <f t="array" aca="1" ref="G207" ca="1">INDEX(Departamento,MATCH(0,COUNTIF($G$1:G206,Departamento)+(Lugar_de_trabajo&lt;&gt;Formulario!$D$31)+(Dependencia&lt;&gt;Formulario!$J$31),0))</f>
        <v>#N/A</v>
      </c>
    </row>
    <row r="208" spans="7:7" x14ac:dyDescent="0.25">
      <c r="G208" t="e" cm="1">
        <f t="array" aca="1" ref="G208" ca="1">INDEX(Departamento,MATCH(0,COUNTIF($G$1:G207,Departamento)+(Lugar_de_trabajo&lt;&gt;Formulario!$D$31)+(Dependencia&lt;&gt;Formulario!$J$31),0))</f>
        <v>#N/A</v>
      </c>
    </row>
    <row r="209" spans="7:7" x14ac:dyDescent="0.25">
      <c r="G209" t="e" cm="1">
        <f t="array" aca="1" ref="G209" ca="1">INDEX(Departamento,MATCH(0,COUNTIF($G$1:G208,Departamento)+(Lugar_de_trabajo&lt;&gt;Formulario!$D$31)+(Dependencia&lt;&gt;Formulario!$J$31),0))</f>
        <v>#N/A</v>
      </c>
    </row>
    <row r="210" spans="7:7" x14ac:dyDescent="0.25">
      <c r="G210" t="e" cm="1">
        <f t="array" aca="1" ref="G210" ca="1">INDEX(Departamento,MATCH(0,COUNTIF($G$1:G209,Departamento)+(Lugar_de_trabajo&lt;&gt;Formulario!$D$31)+(Dependencia&lt;&gt;Formulario!$J$31),0))</f>
        <v>#N/A</v>
      </c>
    </row>
    <row r="211" spans="7:7" x14ac:dyDescent="0.25">
      <c r="G211" t="e" cm="1">
        <f t="array" aca="1" ref="G211" ca="1">INDEX(Departamento,MATCH(0,COUNTIF($G$1:G210,Departamento)+(Lugar_de_trabajo&lt;&gt;Formulario!$D$31)+(Dependencia&lt;&gt;Formulario!$J$31),0))</f>
        <v>#N/A</v>
      </c>
    </row>
    <row r="212" spans="7:7" x14ac:dyDescent="0.25">
      <c r="G212" t="e" cm="1">
        <f t="array" aca="1" ref="G212" ca="1">INDEX(Departamento,MATCH(0,COUNTIF($G$1:G211,Departamento)+(Lugar_de_trabajo&lt;&gt;Formulario!$D$31)+(Dependencia&lt;&gt;Formulario!$J$31),0))</f>
        <v>#N/A</v>
      </c>
    </row>
    <row r="213" spans="7:7" x14ac:dyDescent="0.25">
      <c r="G213" t="e" cm="1">
        <f t="array" aca="1" ref="G213" ca="1">INDEX(Departamento,MATCH(0,COUNTIF($G$1:G212,Departamento)+(Lugar_de_trabajo&lt;&gt;Formulario!$D$31)+(Dependencia&lt;&gt;Formulario!$J$31),0))</f>
        <v>#N/A</v>
      </c>
    </row>
    <row r="214" spans="7:7" x14ac:dyDescent="0.25">
      <c r="G214" t="e" cm="1">
        <f t="array" aca="1" ref="G214" ca="1">INDEX(Departamento,MATCH(0,COUNTIF($G$1:G213,Departamento)+(Lugar_de_trabajo&lt;&gt;Formulario!$D$31)+(Dependencia&lt;&gt;Formulario!$J$31),0))</f>
        <v>#N/A</v>
      </c>
    </row>
    <row r="215" spans="7:7" x14ac:dyDescent="0.25">
      <c r="G215" t="e" cm="1">
        <f t="array" aca="1" ref="G215" ca="1">INDEX(Departamento,MATCH(0,COUNTIF($G$1:G214,Departamento)+(Lugar_de_trabajo&lt;&gt;Formulario!$D$31)+(Dependencia&lt;&gt;Formulario!$J$31),0))</f>
        <v>#N/A</v>
      </c>
    </row>
    <row r="216" spans="7:7" x14ac:dyDescent="0.25">
      <c r="G216" t="e" cm="1">
        <f t="array" aca="1" ref="G216" ca="1">INDEX(Departamento,MATCH(0,COUNTIF($G$1:G215,Departamento)+(Lugar_de_trabajo&lt;&gt;Formulario!$D$31)+(Dependencia&lt;&gt;Formulario!$J$31),0))</f>
        <v>#N/A</v>
      </c>
    </row>
    <row r="217" spans="7:7" x14ac:dyDescent="0.25">
      <c r="G217" t="e" cm="1">
        <f t="array" aca="1" ref="G217" ca="1">INDEX(Departamento,MATCH(0,COUNTIF($G$1:G216,Departamento)+(Lugar_de_trabajo&lt;&gt;Formulario!$D$31)+(Dependencia&lt;&gt;Formulario!$J$31),0))</f>
        <v>#N/A</v>
      </c>
    </row>
    <row r="218" spans="7:7" x14ac:dyDescent="0.25">
      <c r="G218" t="e" cm="1">
        <f t="array" aca="1" ref="G218" ca="1">INDEX(Departamento,MATCH(0,COUNTIF($G$1:G217,Departamento)+(Lugar_de_trabajo&lt;&gt;Formulario!$D$31)+(Dependencia&lt;&gt;Formulario!$J$31),0))</f>
        <v>#N/A</v>
      </c>
    </row>
    <row r="219" spans="7:7" x14ac:dyDescent="0.25">
      <c r="G219" t="e" cm="1">
        <f t="array" aca="1" ref="G219" ca="1">INDEX(Departamento,MATCH(0,COUNTIF($G$1:G218,Departamento)+(Lugar_de_trabajo&lt;&gt;Formulario!$D$31)+(Dependencia&lt;&gt;Formulario!$J$31),0))</f>
        <v>#N/A</v>
      </c>
    </row>
    <row r="220" spans="7:7" x14ac:dyDescent="0.25">
      <c r="G220" t="e" cm="1">
        <f t="array" aca="1" ref="G220" ca="1">INDEX(Departamento,MATCH(0,COUNTIF($G$1:G219,Departamento)+(Lugar_de_trabajo&lt;&gt;Formulario!$D$31)+(Dependencia&lt;&gt;Formulario!$J$31),0))</f>
        <v>#N/A</v>
      </c>
    </row>
    <row r="221" spans="7:7" x14ac:dyDescent="0.25">
      <c r="G221" t="e" cm="1">
        <f t="array" aca="1" ref="G221" ca="1">INDEX(Departamento,MATCH(0,COUNTIF($G$1:G220,Departamento)+(Lugar_de_trabajo&lt;&gt;Formulario!$D$31)+(Dependencia&lt;&gt;Formulario!$J$31),0))</f>
        <v>#N/A</v>
      </c>
    </row>
    <row r="222" spans="7:7" x14ac:dyDescent="0.25">
      <c r="G222" t="e" cm="1">
        <f t="array" aca="1" ref="G222" ca="1">INDEX(Departamento,MATCH(0,COUNTIF($G$1:G221,Departamento)+(Lugar_de_trabajo&lt;&gt;Formulario!$D$31)+(Dependencia&lt;&gt;Formulario!$J$31),0))</f>
        <v>#N/A</v>
      </c>
    </row>
    <row r="223" spans="7:7" x14ac:dyDescent="0.25">
      <c r="G223" t="e" cm="1">
        <f t="array" aca="1" ref="G223" ca="1">INDEX(Departamento,MATCH(0,COUNTIF($G$1:G222,Departamento)+(Lugar_de_trabajo&lt;&gt;Formulario!$D$31)+(Dependencia&lt;&gt;Formulario!$J$31),0))</f>
        <v>#N/A</v>
      </c>
    </row>
    <row r="224" spans="7:7" x14ac:dyDescent="0.25">
      <c r="G224" t="e" cm="1">
        <f t="array" aca="1" ref="G224" ca="1">INDEX(Departamento,MATCH(0,COUNTIF($G$1:G223,Departamento)+(Lugar_de_trabajo&lt;&gt;Formulario!$D$31)+(Dependencia&lt;&gt;Formulario!$J$31),0))</f>
        <v>#N/A</v>
      </c>
    </row>
    <row r="225" spans="7:7" x14ac:dyDescent="0.25">
      <c r="G225" t="e" cm="1">
        <f t="array" aca="1" ref="G225" ca="1">INDEX(Departamento,MATCH(0,COUNTIF($G$1:G224,Departamento)+(Lugar_de_trabajo&lt;&gt;Formulario!$D$31)+(Dependencia&lt;&gt;Formulario!$J$31),0))</f>
        <v>#N/A</v>
      </c>
    </row>
    <row r="226" spans="7:7" x14ac:dyDescent="0.25">
      <c r="G226" t="e" cm="1">
        <f t="array" aca="1" ref="G226" ca="1">INDEX(Departamento,MATCH(0,COUNTIF($G$1:G225,Departamento)+(Lugar_de_trabajo&lt;&gt;Formulario!$D$31)+(Dependencia&lt;&gt;Formulario!$J$31),0))</f>
        <v>#N/A</v>
      </c>
    </row>
    <row r="227" spans="7:7" x14ac:dyDescent="0.25">
      <c r="G227" t="e" cm="1">
        <f t="array" aca="1" ref="G227" ca="1">INDEX(Departamento,MATCH(0,COUNTIF($G$1:G226,Departamento)+(Lugar_de_trabajo&lt;&gt;Formulario!$D$31)+(Dependencia&lt;&gt;Formulario!$J$31),0))</f>
        <v>#N/A</v>
      </c>
    </row>
    <row r="228" spans="7:7" x14ac:dyDescent="0.25">
      <c r="G228" t="e" cm="1">
        <f t="array" aca="1" ref="G228" ca="1">INDEX(Departamento,MATCH(0,COUNTIF($G$1:G227,Departamento)+(Lugar_de_trabajo&lt;&gt;Formulario!$D$31)+(Dependencia&lt;&gt;Formulario!$J$31),0))</f>
        <v>#N/A</v>
      </c>
    </row>
    <row r="229" spans="7:7" x14ac:dyDescent="0.25">
      <c r="G229" t="e" cm="1">
        <f t="array" aca="1" ref="G229" ca="1">INDEX(Departamento,MATCH(0,COUNTIF($G$1:G228,Departamento)+(Lugar_de_trabajo&lt;&gt;Formulario!$D$31)+(Dependencia&lt;&gt;Formulario!$J$31),0))</f>
        <v>#N/A</v>
      </c>
    </row>
    <row r="230" spans="7:7" x14ac:dyDescent="0.25">
      <c r="G230" t="e" cm="1">
        <f t="array" aca="1" ref="G230" ca="1">INDEX(Departamento,MATCH(0,COUNTIF($G$1:G229,Departamento)+(Lugar_de_trabajo&lt;&gt;Formulario!$D$31)+(Dependencia&lt;&gt;Formulario!$J$31),0))</f>
        <v>#N/A</v>
      </c>
    </row>
    <row r="231" spans="7:7" x14ac:dyDescent="0.25">
      <c r="G231" t="e" cm="1">
        <f t="array" aca="1" ref="G231" ca="1">INDEX(Departamento,MATCH(0,COUNTIF($G$1:G230,Departamento)+(Lugar_de_trabajo&lt;&gt;Formulario!$D$31)+(Dependencia&lt;&gt;Formulario!$J$31),0))</f>
        <v>#N/A</v>
      </c>
    </row>
    <row r="232" spans="7:7" x14ac:dyDescent="0.25">
      <c r="G232" t="e" cm="1">
        <f t="array" aca="1" ref="G232" ca="1">INDEX(Departamento,MATCH(0,COUNTIF($G$1:G231,Departamento)+(Lugar_de_trabajo&lt;&gt;Formulario!$D$31)+(Dependencia&lt;&gt;Formulario!$J$31),0))</f>
        <v>#N/A</v>
      </c>
    </row>
    <row r="233" spans="7:7" x14ac:dyDescent="0.25">
      <c r="G233" t="e" cm="1">
        <f t="array" aca="1" ref="G233" ca="1">INDEX(Departamento,MATCH(0,COUNTIF($G$1:G232,Departamento)+(Lugar_de_trabajo&lt;&gt;Formulario!$D$31)+(Dependencia&lt;&gt;Formulario!$J$31),0))</f>
        <v>#N/A</v>
      </c>
    </row>
    <row r="234" spans="7:7" x14ac:dyDescent="0.25">
      <c r="G234" t="e" cm="1">
        <f t="array" aca="1" ref="G234" ca="1">INDEX(Departamento,MATCH(0,COUNTIF($G$1:G233,Departamento)+(Lugar_de_trabajo&lt;&gt;Formulario!$D$31)+(Dependencia&lt;&gt;Formulario!$J$31),0))</f>
        <v>#N/A</v>
      </c>
    </row>
    <row r="235" spans="7:7" x14ac:dyDescent="0.25">
      <c r="G235" t="e" cm="1">
        <f t="array" aca="1" ref="G235" ca="1">INDEX(Departamento,MATCH(0,COUNTIF($G$1:G234,Departamento)+(Lugar_de_trabajo&lt;&gt;Formulario!$D$31)+(Dependencia&lt;&gt;Formulario!$J$31),0))</f>
        <v>#N/A</v>
      </c>
    </row>
    <row r="236" spans="7:7" x14ac:dyDescent="0.25">
      <c r="G236" t="e" cm="1">
        <f t="array" aca="1" ref="G236" ca="1">INDEX(Departamento,MATCH(0,COUNTIF($G$1:G235,Departamento)+(Lugar_de_trabajo&lt;&gt;Formulario!$D$31)+(Dependencia&lt;&gt;Formulario!$J$31),0))</f>
        <v>#N/A</v>
      </c>
    </row>
    <row r="237" spans="7:7" x14ac:dyDescent="0.25">
      <c r="G237" t="e" cm="1">
        <f t="array" aca="1" ref="G237" ca="1">INDEX(Departamento,MATCH(0,COUNTIF($G$1:G236,Departamento)+(Lugar_de_trabajo&lt;&gt;Formulario!$D$31)+(Dependencia&lt;&gt;Formulario!$J$31),0))</f>
        <v>#N/A</v>
      </c>
    </row>
    <row r="238" spans="7:7" x14ac:dyDescent="0.25">
      <c r="G238" t="e" cm="1">
        <f t="array" aca="1" ref="G238" ca="1">INDEX(Departamento,MATCH(0,COUNTIF($G$1:G237,Departamento)+(Lugar_de_trabajo&lt;&gt;Formulario!$D$31)+(Dependencia&lt;&gt;Formulario!$J$31),0))</f>
        <v>#N/A</v>
      </c>
    </row>
    <row r="239" spans="7:7" x14ac:dyDescent="0.25">
      <c r="G239" t="e" cm="1">
        <f t="array" aca="1" ref="G239" ca="1">INDEX(Departamento,MATCH(0,COUNTIF($G$1:G238,Departamento)+(Lugar_de_trabajo&lt;&gt;Formulario!$D$31)+(Dependencia&lt;&gt;Formulario!$J$31),0))</f>
        <v>#N/A</v>
      </c>
    </row>
    <row r="240" spans="7:7" x14ac:dyDescent="0.25">
      <c r="G240" t="e" cm="1">
        <f t="array" aca="1" ref="G240" ca="1">INDEX(Departamento,MATCH(0,COUNTIF($G$1:G239,Departamento)+(Lugar_de_trabajo&lt;&gt;Formulario!$D$31)+(Dependencia&lt;&gt;Formulario!$J$31),0))</f>
        <v>#N/A</v>
      </c>
    </row>
    <row r="241" spans="7:7" x14ac:dyDescent="0.25">
      <c r="G241" t="e" cm="1">
        <f t="array" aca="1" ref="G241" ca="1">INDEX(Departamento,MATCH(0,COUNTIF($G$1:G240,Departamento)+(Lugar_de_trabajo&lt;&gt;Formulario!$D$31)+(Dependencia&lt;&gt;Formulario!$J$31),0))</f>
        <v>#N/A</v>
      </c>
    </row>
    <row r="242" spans="7:7" x14ac:dyDescent="0.25">
      <c r="G242" t="e" cm="1">
        <f t="array" aca="1" ref="G242" ca="1">INDEX(Departamento,MATCH(0,COUNTIF($G$1:G241,Departamento)+(Lugar_de_trabajo&lt;&gt;Formulario!$D$31)+(Dependencia&lt;&gt;Formulario!$J$31),0))</f>
        <v>#N/A</v>
      </c>
    </row>
    <row r="243" spans="7:7" x14ac:dyDescent="0.25">
      <c r="G243" t="e" cm="1">
        <f t="array" aca="1" ref="G243" ca="1">INDEX(Departamento,MATCH(0,COUNTIF($G$1:G242,Departamento)+(Lugar_de_trabajo&lt;&gt;Formulario!$D$31)+(Dependencia&lt;&gt;Formulario!$J$31),0))</f>
        <v>#N/A</v>
      </c>
    </row>
    <row r="244" spans="7:7" x14ac:dyDescent="0.25">
      <c r="G244" t="e" cm="1">
        <f t="array" aca="1" ref="G244" ca="1">INDEX(Departamento,MATCH(0,COUNTIF($G$1:G243,Departamento)+(Lugar_de_trabajo&lt;&gt;Formulario!$D$31)+(Dependencia&lt;&gt;Formulario!$J$31),0))</f>
        <v>#N/A</v>
      </c>
    </row>
    <row r="245" spans="7:7" x14ac:dyDescent="0.25">
      <c r="G245" t="e" cm="1">
        <f t="array" aca="1" ref="G245" ca="1">INDEX(Departamento,MATCH(0,COUNTIF($G$1:G244,Departamento)+(Lugar_de_trabajo&lt;&gt;Formulario!$D$31)+(Dependencia&lt;&gt;Formulario!$J$31),0))</f>
        <v>#N/A</v>
      </c>
    </row>
    <row r="246" spans="7:7" x14ac:dyDescent="0.25">
      <c r="G246" t="e" cm="1">
        <f t="array" aca="1" ref="G246" ca="1">INDEX(Departamento,MATCH(0,COUNTIF($G$1:G245,Departamento)+(Lugar_de_trabajo&lt;&gt;Formulario!$D$31)+(Dependencia&lt;&gt;Formulario!$J$31),0))</f>
        <v>#N/A</v>
      </c>
    </row>
    <row r="247" spans="7:7" x14ac:dyDescent="0.25">
      <c r="G247" t="e" cm="1">
        <f t="array" aca="1" ref="G247" ca="1">INDEX(Departamento,MATCH(0,COUNTIF($G$1:G246,Departamento)+(Lugar_de_trabajo&lt;&gt;Formulario!$D$31)+(Dependencia&lt;&gt;Formulario!$J$31),0))</f>
        <v>#N/A</v>
      </c>
    </row>
    <row r="248" spans="7:7" x14ac:dyDescent="0.25">
      <c r="G248" t="e" cm="1">
        <f t="array" aca="1" ref="G248" ca="1">INDEX(Departamento,MATCH(0,COUNTIF($G$1:G247,Departamento)+(Lugar_de_trabajo&lt;&gt;Formulario!$D$31)+(Dependencia&lt;&gt;Formulario!$J$31),0))</f>
        <v>#N/A</v>
      </c>
    </row>
    <row r="249" spans="7:7" x14ac:dyDescent="0.25">
      <c r="G249" t="e" cm="1">
        <f t="array" aca="1" ref="G249" ca="1">INDEX(Departamento,MATCH(0,COUNTIF($G$1:G248,Departamento)+(Lugar_de_trabajo&lt;&gt;Formulario!$D$31)+(Dependencia&lt;&gt;Formulario!$J$31),0))</f>
        <v>#N/A</v>
      </c>
    </row>
    <row r="250" spans="7:7" x14ac:dyDescent="0.25">
      <c r="G250" t="e" cm="1">
        <f t="array" aca="1" ref="G250" ca="1">INDEX(Departamento,MATCH(0,COUNTIF($G$1:G249,Departamento)+(Lugar_de_trabajo&lt;&gt;Formulario!$D$31)+(Dependencia&lt;&gt;Formulario!$J$31),0))</f>
        <v>#N/A</v>
      </c>
    </row>
    <row r="251" spans="7:7" x14ac:dyDescent="0.25">
      <c r="G251" t="e" cm="1">
        <f t="array" aca="1" ref="G251" ca="1">INDEX(Departamento,MATCH(0,COUNTIF($G$1:G250,Departamento)+(Lugar_de_trabajo&lt;&gt;Formulario!$D$31)+(Dependencia&lt;&gt;Formulario!$J$31),0))</f>
        <v>#N/A</v>
      </c>
    </row>
    <row r="252" spans="7:7" x14ac:dyDescent="0.25">
      <c r="G252" t="e" cm="1">
        <f t="array" aca="1" ref="G252" ca="1">INDEX(Departamento,MATCH(0,COUNTIF($G$1:G251,Departamento)+(Lugar_de_trabajo&lt;&gt;Formulario!$D$31)+(Dependencia&lt;&gt;Formulario!$J$31),0))</f>
        <v>#N/A</v>
      </c>
    </row>
    <row r="253" spans="7:7" x14ac:dyDescent="0.25">
      <c r="G253" t="e" cm="1">
        <f t="array" aca="1" ref="G253" ca="1">INDEX(Departamento,MATCH(0,COUNTIF($G$1:G252,Departamento)+(Lugar_de_trabajo&lt;&gt;Formulario!$D$31)+(Dependencia&lt;&gt;Formulario!$J$31),0))</f>
        <v>#N/A</v>
      </c>
    </row>
    <row r="254" spans="7:7" x14ac:dyDescent="0.25">
      <c r="G254" t="e" cm="1">
        <f t="array" aca="1" ref="G254" ca="1">INDEX(Departamento,MATCH(0,COUNTIF($G$1:G253,Departamento)+(Lugar_de_trabajo&lt;&gt;Formulario!$D$31)+(Dependencia&lt;&gt;Formulario!$J$31),0))</f>
        <v>#N/A</v>
      </c>
    </row>
    <row r="255" spans="7:7" x14ac:dyDescent="0.25">
      <c r="G255" t="e" cm="1">
        <f t="array" aca="1" ref="G255" ca="1">INDEX(Departamento,MATCH(0,COUNTIF($G$1:G254,Departamento)+(Lugar_de_trabajo&lt;&gt;Formulario!$D$31)+(Dependencia&lt;&gt;Formulario!$J$31),0))</f>
        <v>#N/A</v>
      </c>
    </row>
    <row r="256" spans="7:7" x14ac:dyDescent="0.25">
      <c r="G256" t="e" cm="1">
        <f t="array" aca="1" ref="G256" ca="1">INDEX(Departamento,MATCH(0,COUNTIF($G$1:G255,Departamento)+(Lugar_de_trabajo&lt;&gt;Formulario!$D$31)+(Dependencia&lt;&gt;Formulario!$J$31),0))</f>
        <v>#N/A</v>
      </c>
    </row>
    <row r="257" spans="7:7" x14ac:dyDescent="0.25">
      <c r="G257" t="e" cm="1">
        <f t="array" aca="1" ref="G257" ca="1">INDEX(Departamento,MATCH(0,COUNTIF($G$1:G256,Departamento)+(Lugar_de_trabajo&lt;&gt;Formulario!$D$31)+(Dependencia&lt;&gt;Formulario!$J$31),0))</f>
        <v>#N/A</v>
      </c>
    </row>
    <row r="258" spans="7:7" x14ac:dyDescent="0.25">
      <c r="G258" t="e" cm="1">
        <f t="array" aca="1" ref="G258" ca="1">INDEX(Departamento,MATCH(0,COUNTIF($G$1:G257,Departamento)+(Lugar_de_trabajo&lt;&gt;Formulario!$D$31)+(Dependencia&lt;&gt;Formulario!$J$31),0))</f>
        <v>#N/A</v>
      </c>
    </row>
    <row r="259" spans="7:7" x14ac:dyDescent="0.25">
      <c r="G259" t="e" cm="1">
        <f t="array" aca="1" ref="G259" ca="1">INDEX(Departamento,MATCH(0,COUNTIF($G$1:G258,Departamento)+(Lugar_de_trabajo&lt;&gt;Formulario!$D$31)+(Dependencia&lt;&gt;Formulario!$J$31),0))</f>
        <v>#N/A</v>
      </c>
    </row>
    <row r="260" spans="7:7" x14ac:dyDescent="0.25">
      <c r="G260" t="e" cm="1">
        <f t="array" aca="1" ref="G260" ca="1">INDEX(Departamento,MATCH(0,COUNTIF($G$1:G259,Departamento)+(Lugar_de_trabajo&lt;&gt;Formulario!$D$31)+(Dependencia&lt;&gt;Formulario!$J$31),0))</f>
        <v>#N/A</v>
      </c>
    </row>
    <row r="261" spans="7:7" x14ac:dyDescent="0.25">
      <c r="G261" t="e" cm="1">
        <f t="array" aca="1" ref="G261" ca="1">INDEX(Departamento,MATCH(0,COUNTIF($G$1:G260,Departamento)+(Lugar_de_trabajo&lt;&gt;Formulario!$D$31)+(Dependencia&lt;&gt;Formulario!$J$31),0))</f>
        <v>#N/A</v>
      </c>
    </row>
    <row r="262" spans="7:7" x14ac:dyDescent="0.25">
      <c r="G262" t="e" cm="1">
        <f t="array" aca="1" ref="G262" ca="1">INDEX(Departamento,MATCH(0,COUNTIF($G$1:G261,Departamento)+(Lugar_de_trabajo&lt;&gt;Formulario!$D$31)+(Dependencia&lt;&gt;Formulario!$J$31),0))</f>
        <v>#N/A</v>
      </c>
    </row>
    <row r="263" spans="7:7" x14ac:dyDescent="0.25">
      <c r="G263" t="e" cm="1">
        <f t="array" aca="1" ref="G263" ca="1">INDEX(Departamento,MATCH(0,COUNTIF($G$1:G262,Departamento)+(Lugar_de_trabajo&lt;&gt;Formulario!$D$31)+(Dependencia&lt;&gt;Formulario!$J$31),0))</f>
        <v>#N/A</v>
      </c>
    </row>
    <row r="264" spans="7:7" x14ac:dyDescent="0.25">
      <c r="G264" t="e" cm="1">
        <f t="array" aca="1" ref="G264" ca="1">INDEX(Departamento,MATCH(0,COUNTIF($G$1:G263,Departamento)+(Lugar_de_trabajo&lt;&gt;Formulario!$D$31)+(Dependencia&lt;&gt;Formulario!$J$31),0))</f>
        <v>#N/A</v>
      </c>
    </row>
    <row r="265" spans="7:7" x14ac:dyDescent="0.25">
      <c r="G265" t="e" cm="1">
        <f t="array" aca="1" ref="G265" ca="1">INDEX(Departamento,MATCH(0,COUNTIF($G$1:G264,Departamento)+(Lugar_de_trabajo&lt;&gt;Formulario!$D$31)+(Dependencia&lt;&gt;Formulario!$J$31),0))</f>
        <v>#N/A</v>
      </c>
    </row>
    <row r="266" spans="7:7" x14ac:dyDescent="0.25">
      <c r="G266" t="e" cm="1">
        <f t="array" aca="1" ref="G266" ca="1">INDEX(Departamento,MATCH(0,COUNTIF($G$1:G265,Departamento)+(Lugar_de_trabajo&lt;&gt;Formulario!$D$31)+(Dependencia&lt;&gt;Formulario!$J$31),0))</f>
        <v>#N/A</v>
      </c>
    </row>
    <row r="267" spans="7:7" x14ac:dyDescent="0.25">
      <c r="G267" t="e" cm="1">
        <f t="array" aca="1" ref="G267" ca="1">INDEX(Departamento,MATCH(0,COUNTIF($G$1:G266,Departamento)+(Lugar_de_trabajo&lt;&gt;Formulario!$D$31)+(Dependencia&lt;&gt;Formulario!$J$31),0))</f>
        <v>#N/A</v>
      </c>
    </row>
    <row r="268" spans="7:7" x14ac:dyDescent="0.25">
      <c r="G268" t="e" cm="1">
        <f t="array" aca="1" ref="G268" ca="1">INDEX(Departamento,MATCH(0,COUNTIF($G$1:G267,Departamento)+(Lugar_de_trabajo&lt;&gt;Formulario!$D$31)+(Dependencia&lt;&gt;Formulario!$J$31),0))</f>
        <v>#N/A</v>
      </c>
    </row>
    <row r="269" spans="7:7" x14ac:dyDescent="0.25">
      <c r="G269" t="e" cm="1">
        <f t="array" aca="1" ref="G269" ca="1">INDEX(Departamento,MATCH(0,COUNTIF($G$1:G268,Departamento)+(Lugar_de_trabajo&lt;&gt;Formulario!$D$31)+(Dependencia&lt;&gt;Formulario!$J$31),0))</f>
        <v>#N/A</v>
      </c>
    </row>
    <row r="270" spans="7:7" x14ac:dyDescent="0.25">
      <c r="G270" t="e" cm="1">
        <f t="array" aca="1" ref="G270" ca="1">INDEX(Departamento,MATCH(0,COUNTIF($G$1:G269,Departamento)+(Lugar_de_trabajo&lt;&gt;Formulario!$D$31)+(Dependencia&lt;&gt;Formulario!$J$31),0))</f>
        <v>#N/A</v>
      </c>
    </row>
    <row r="271" spans="7:7" x14ac:dyDescent="0.25">
      <c r="G271" t="e" cm="1">
        <f t="array" aca="1" ref="G271" ca="1">INDEX(Departamento,MATCH(0,COUNTIF($G$1:G270,Departamento)+(Lugar_de_trabajo&lt;&gt;Formulario!$D$31)+(Dependencia&lt;&gt;Formulario!$J$31),0))</f>
        <v>#N/A</v>
      </c>
    </row>
    <row r="272" spans="7:7" x14ac:dyDescent="0.25">
      <c r="G272" t="e" cm="1">
        <f t="array" aca="1" ref="G272" ca="1">INDEX(Departamento,MATCH(0,COUNTIF($G$1:G271,Departamento)+(Lugar_de_trabajo&lt;&gt;Formulario!$D$31)+(Dependencia&lt;&gt;Formulario!$J$31),0))</f>
        <v>#N/A</v>
      </c>
    </row>
    <row r="273" spans="7:7" x14ac:dyDescent="0.25">
      <c r="G273" t="e" cm="1">
        <f t="array" aca="1" ref="G273" ca="1">INDEX(Departamento,MATCH(0,COUNTIF($G$1:G272,Departamento)+(Lugar_de_trabajo&lt;&gt;Formulario!$D$31)+(Dependencia&lt;&gt;Formulario!$J$31),0))</f>
        <v>#N/A</v>
      </c>
    </row>
    <row r="274" spans="7:7" x14ac:dyDescent="0.25">
      <c r="G274" t="e" cm="1">
        <f t="array" aca="1" ref="G274" ca="1">INDEX(Departamento,MATCH(0,COUNTIF($G$1:G273,Departamento)+(Lugar_de_trabajo&lt;&gt;Formulario!$D$31)+(Dependencia&lt;&gt;Formulario!$J$31),0))</f>
        <v>#N/A</v>
      </c>
    </row>
    <row r="275" spans="7:7" x14ac:dyDescent="0.25">
      <c r="G275" t="e" cm="1">
        <f t="array" aca="1" ref="G275" ca="1">INDEX(Departamento,MATCH(0,COUNTIF($G$1:G274,Departamento)+(Lugar_de_trabajo&lt;&gt;Formulario!$D$31)+(Dependencia&lt;&gt;Formulario!$J$31),0))</f>
        <v>#N/A</v>
      </c>
    </row>
    <row r="276" spans="7:7" x14ac:dyDescent="0.25">
      <c r="G276" t="e" cm="1">
        <f t="array" aca="1" ref="G276" ca="1">INDEX(Departamento,MATCH(0,COUNTIF($G$1:G275,Departamento)+(Lugar_de_trabajo&lt;&gt;Formulario!$D$31)+(Dependencia&lt;&gt;Formulario!$J$31),0))</f>
        <v>#N/A</v>
      </c>
    </row>
    <row r="277" spans="7:7" x14ac:dyDescent="0.25">
      <c r="G277" t="e" cm="1">
        <f t="array" aca="1" ref="G277" ca="1">INDEX(Departamento,MATCH(0,COUNTIF($G$1:G276,Departamento)+(Lugar_de_trabajo&lt;&gt;Formulario!$D$31)+(Dependencia&lt;&gt;Formulario!$J$31),0))</f>
        <v>#N/A</v>
      </c>
    </row>
    <row r="278" spans="7:7" x14ac:dyDescent="0.25">
      <c r="G278" t="e" cm="1">
        <f t="array" aca="1" ref="G278" ca="1">INDEX(Departamento,MATCH(0,COUNTIF($G$1:G277,Departamento)+(Lugar_de_trabajo&lt;&gt;Formulario!$D$31)+(Dependencia&lt;&gt;Formulario!$J$31),0))</f>
        <v>#N/A</v>
      </c>
    </row>
    <row r="279" spans="7:7" x14ac:dyDescent="0.25">
      <c r="G279" t="e" cm="1">
        <f t="array" aca="1" ref="G279" ca="1">INDEX(Departamento,MATCH(0,COUNTIF($G$1:G278,Departamento)+(Lugar_de_trabajo&lt;&gt;Formulario!$D$31)+(Dependencia&lt;&gt;Formulario!$J$31),0))</f>
        <v>#N/A</v>
      </c>
    </row>
    <row r="280" spans="7:7" x14ac:dyDescent="0.25">
      <c r="G280" t="e" cm="1">
        <f t="array" aca="1" ref="G280" ca="1">INDEX(Departamento,MATCH(0,COUNTIF($G$1:G279,Departamento)+(Lugar_de_trabajo&lt;&gt;Formulario!$D$31)+(Dependencia&lt;&gt;Formulario!$J$31),0))</f>
        <v>#N/A</v>
      </c>
    </row>
    <row r="281" spans="7:7" x14ac:dyDescent="0.25">
      <c r="G281" t="e" cm="1">
        <f t="array" aca="1" ref="G281" ca="1">INDEX(Departamento,MATCH(0,COUNTIF($G$1:G280,Departamento)+(Lugar_de_trabajo&lt;&gt;Formulario!$D$31)+(Dependencia&lt;&gt;Formulario!$J$31),0))</f>
        <v>#N/A</v>
      </c>
    </row>
    <row r="282" spans="7:7" x14ac:dyDescent="0.25">
      <c r="G282" t="e" cm="1">
        <f t="array" aca="1" ref="G282" ca="1">INDEX(Departamento,MATCH(0,COUNTIF($G$1:G281,Departamento)+(Lugar_de_trabajo&lt;&gt;Formulario!$D$31)+(Dependencia&lt;&gt;Formulario!$J$31),0))</f>
        <v>#N/A</v>
      </c>
    </row>
    <row r="283" spans="7:7" x14ac:dyDescent="0.25">
      <c r="G283" t="e" cm="1">
        <f t="array" aca="1" ref="G283" ca="1">INDEX(Departamento,MATCH(0,COUNTIF($G$1:G282,Departamento)+(Lugar_de_trabajo&lt;&gt;Formulario!$D$31)+(Dependencia&lt;&gt;Formulario!$J$31),0))</f>
        <v>#N/A</v>
      </c>
    </row>
    <row r="284" spans="7:7" x14ac:dyDescent="0.25">
      <c r="G284" t="e" cm="1">
        <f t="array" aca="1" ref="G284" ca="1">INDEX(Departamento,MATCH(0,COUNTIF($G$1:G283,Departamento)+(Lugar_de_trabajo&lt;&gt;Formulario!$D$31)+(Dependencia&lt;&gt;Formulario!$J$31),0))</f>
        <v>#N/A</v>
      </c>
    </row>
    <row r="285" spans="7:7" x14ac:dyDescent="0.25">
      <c r="G285" t="e" cm="1">
        <f t="array" aca="1" ref="G285" ca="1">INDEX(Departamento,MATCH(0,COUNTIF($G$1:G284,Departamento)+(Lugar_de_trabajo&lt;&gt;Formulario!$D$31)+(Dependencia&lt;&gt;Formulario!$J$31),0))</f>
        <v>#N/A</v>
      </c>
    </row>
    <row r="286" spans="7:7" x14ac:dyDescent="0.25">
      <c r="G286" t="e" cm="1">
        <f t="array" aca="1" ref="G286" ca="1">INDEX(Departamento,MATCH(0,COUNTIF($G$1:G285,Departamento)+(Lugar_de_trabajo&lt;&gt;Formulario!$D$31)+(Dependencia&lt;&gt;Formulario!$J$31),0))</f>
        <v>#N/A</v>
      </c>
    </row>
    <row r="287" spans="7:7" x14ac:dyDescent="0.25">
      <c r="G287" t="e" cm="1">
        <f t="array" aca="1" ref="G287" ca="1">INDEX(Departamento,MATCH(0,COUNTIF($G$1:G286,Departamento)+(Lugar_de_trabajo&lt;&gt;Formulario!$D$31)+(Dependencia&lt;&gt;Formulario!$J$31),0))</f>
        <v>#N/A</v>
      </c>
    </row>
    <row r="288" spans="7:7" x14ac:dyDescent="0.25">
      <c r="G288" t="e" cm="1">
        <f t="array" aca="1" ref="G288" ca="1">INDEX(Departamento,MATCH(0,COUNTIF($G$1:G287,Departamento)+(Lugar_de_trabajo&lt;&gt;Formulario!$D$31)+(Dependencia&lt;&gt;Formulario!$J$31),0))</f>
        <v>#N/A</v>
      </c>
    </row>
    <row r="289" spans="7:7" x14ac:dyDescent="0.25">
      <c r="G289" t="e" cm="1">
        <f t="array" aca="1" ref="G289" ca="1">INDEX(Departamento,MATCH(0,COUNTIF($G$1:G288,Departamento)+(Lugar_de_trabajo&lt;&gt;Formulario!$D$31)+(Dependencia&lt;&gt;Formulario!$J$31),0))</f>
        <v>#N/A</v>
      </c>
    </row>
    <row r="290" spans="7:7" x14ac:dyDescent="0.25">
      <c r="G290" t="e" cm="1">
        <f t="array" aca="1" ref="G290" ca="1">INDEX(Departamento,MATCH(0,COUNTIF($G$1:G289,Departamento)+(Lugar_de_trabajo&lt;&gt;Formulario!$D$31)+(Dependencia&lt;&gt;Formulario!$J$31),0))</f>
        <v>#N/A</v>
      </c>
    </row>
    <row r="291" spans="7:7" x14ac:dyDescent="0.25">
      <c r="G291" t="e" cm="1">
        <f t="array" aca="1" ref="G291" ca="1">INDEX(Departamento,MATCH(0,COUNTIF($G$1:G290,Departamento)+(Lugar_de_trabajo&lt;&gt;Formulario!$D$31)+(Dependencia&lt;&gt;Formulario!$J$31),0))</f>
        <v>#N/A</v>
      </c>
    </row>
    <row r="292" spans="7:7" x14ac:dyDescent="0.25">
      <c r="G292" t="e" cm="1">
        <f t="array" aca="1" ref="G292" ca="1">INDEX(Departamento,MATCH(0,COUNTIF($G$1:G291,Departamento)+(Lugar_de_trabajo&lt;&gt;Formulario!$D$31)+(Dependencia&lt;&gt;Formulario!$J$31),0))</f>
        <v>#N/A</v>
      </c>
    </row>
    <row r="293" spans="7:7" x14ac:dyDescent="0.25">
      <c r="G293" t="e" cm="1">
        <f t="array" aca="1" ref="G293" ca="1">INDEX(Departamento,MATCH(0,COUNTIF($G$1:G292,Departamento)+(Lugar_de_trabajo&lt;&gt;Formulario!$D$31)+(Dependencia&lt;&gt;Formulario!$J$31),0))</f>
        <v>#N/A</v>
      </c>
    </row>
    <row r="294" spans="7:7" x14ac:dyDescent="0.25">
      <c r="G294" t="e" cm="1">
        <f t="array" aca="1" ref="G294" ca="1">INDEX(Departamento,MATCH(0,COUNTIF($G$1:G293,Departamento)+(Lugar_de_trabajo&lt;&gt;Formulario!$D$31)+(Dependencia&lt;&gt;Formulario!$J$31),0))</f>
        <v>#N/A</v>
      </c>
    </row>
    <row r="295" spans="7:7" x14ac:dyDescent="0.25">
      <c r="G295" t="e" cm="1">
        <f t="array" aca="1" ref="G295" ca="1">INDEX(Departamento,MATCH(0,COUNTIF($G$1:G294,Departamento)+(Lugar_de_trabajo&lt;&gt;Formulario!$D$31)+(Dependencia&lt;&gt;Formulario!$J$31),0))</f>
        <v>#N/A</v>
      </c>
    </row>
    <row r="296" spans="7:7" x14ac:dyDescent="0.25">
      <c r="G296" t="e" cm="1">
        <f t="array" aca="1" ref="G296" ca="1">INDEX(Departamento,MATCH(0,COUNTIF($G$1:G295,Departamento)+(Lugar_de_trabajo&lt;&gt;Formulario!$D$31)+(Dependencia&lt;&gt;Formulario!$J$31),0))</f>
        <v>#N/A</v>
      </c>
    </row>
    <row r="297" spans="7:7" x14ac:dyDescent="0.25">
      <c r="G297" t="e" cm="1">
        <f t="array" aca="1" ref="G297" ca="1">INDEX(Departamento,MATCH(0,COUNTIF($G$1:G296,Departamento)+(Lugar_de_trabajo&lt;&gt;Formulario!$D$31)+(Dependencia&lt;&gt;Formulario!$J$31),0))</f>
        <v>#N/A</v>
      </c>
    </row>
    <row r="298" spans="7:7" x14ac:dyDescent="0.25">
      <c r="G298" t="e" cm="1">
        <f t="array" aca="1" ref="G298" ca="1">INDEX(Departamento,MATCH(0,COUNTIF($G$1:G297,Departamento)+(Lugar_de_trabajo&lt;&gt;Formulario!$D$31)+(Dependencia&lt;&gt;Formulario!$J$31),0))</f>
        <v>#N/A</v>
      </c>
    </row>
    <row r="299" spans="7:7" x14ac:dyDescent="0.25">
      <c r="G299" t="e" cm="1">
        <f t="array" aca="1" ref="G299" ca="1">INDEX(Departamento,MATCH(0,COUNTIF($G$1:G298,Departamento)+(Lugar_de_trabajo&lt;&gt;Formulario!$D$31)+(Dependencia&lt;&gt;Formulario!$J$31),0))</f>
        <v>#N/A</v>
      </c>
    </row>
    <row r="300" spans="7:7" x14ac:dyDescent="0.25">
      <c r="G300" t="e" cm="1">
        <f t="array" aca="1" ref="G300" ca="1">INDEX(Departamento,MATCH(0,COUNTIF($G$1:G299,Departamento)+(Lugar_de_trabajo&lt;&gt;Formulario!$D$31)+(Dependencia&lt;&gt;Formulario!$J$31),0))</f>
        <v>#N/A</v>
      </c>
    </row>
    <row r="301" spans="7:7" x14ac:dyDescent="0.25">
      <c r="G301" t="e" cm="1">
        <f t="array" aca="1" ref="G301" ca="1">INDEX(Departamento,MATCH(0,COUNTIF($G$1:G300,Departamento)+(Lugar_de_trabajo&lt;&gt;Formulario!$D$31)+(Dependencia&lt;&gt;Formulario!$J$31),0))</f>
        <v>#N/A</v>
      </c>
    </row>
    <row r="302" spans="7:7" x14ac:dyDescent="0.25">
      <c r="G302" t="e" cm="1">
        <f t="array" aca="1" ref="G302" ca="1">INDEX(Departamento,MATCH(0,COUNTIF($G$1:G301,Departamento)+(Lugar_de_trabajo&lt;&gt;Formulario!$D$31)+(Dependencia&lt;&gt;Formulario!$J$31),0))</f>
        <v>#N/A</v>
      </c>
    </row>
    <row r="303" spans="7:7" x14ac:dyDescent="0.25">
      <c r="G303" t="e" cm="1">
        <f t="array" aca="1" ref="G303" ca="1">INDEX(Departamento,MATCH(0,COUNTIF($G$1:G302,Departamento)+(Lugar_de_trabajo&lt;&gt;Formulario!$D$31)+(Dependencia&lt;&gt;Formulario!$J$31),0))</f>
        <v>#N/A</v>
      </c>
    </row>
    <row r="304" spans="7:7" x14ac:dyDescent="0.25">
      <c r="G304" t="e" cm="1">
        <f t="array" aca="1" ref="G304" ca="1">INDEX(Departamento,MATCH(0,COUNTIF($G$1:G303,Departamento)+(Lugar_de_trabajo&lt;&gt;Formulario!$D$31)+(Dependencia&lt;&gt;Formulario!$J$31),0))</f>
        <v>#N/A</v>
      </c>
    </row>
    <row r="305" spans="7:7" x14ac:dyDescent="0.25">
      <c r="G305" t="e" cm="1">
        <f t="array" aca="1" ref="G305" ca="1">INDEX(Departamento,MATCH(0,COUNTIF($G$1:G304,Departamento)+(Lugar_de_trabajo&lt;&gt;Formulario!$D$31)+(Dependencia&lt;&gt;Formulario!$J$31),0))</f>
        <v>#N/A</v>
      </c>
    </row>
    <row r="306" spans="7:7" x14ac:dyDescent="0.25">
      <c r="G306" t="e" cm="1">
        <f t="array" aca="1" ref="G306" ca="1">INDEX(Departamento,MATCH(0,COUNTIF($G$1:G305,Departamento)+(Lugar_de_trabajo&lt;&gt;Formulario!$D$31)+(Dependencia&lt;&gt;Formulario!$J$31),0))</f>
        <v>#N/A</v>
      </c>
    </row>
    <row r="307" spans="7:7" x14ac:dyDescent="0.25">
      <c r="G307" t="e" cm="1">
        <f t="array" aca="1" ref="G307" ca="1">INDEX(Departamento,MATCH(0,COUNTIF($G$1:G306,Departamento)+(Lugar_de_trabajo&lt;&gt;Formulario!$D$31)+(Dependencia&lt;&gt;Formulario!$J$31),0))</f>
        <v>#N/A</v>
      </c>
    </row>
    <row r="308" spans="7:7" x14ac:dyDescent="0.25">
      <c r="G308" t="e" cm="1">
        <f t="array" aca="1" ref="G308" ca="1">INDEX(Departamento,MATCH(0,COUNTIF($G$1:G307,Departamento)+(Lugar_de_trabajo&lt;&gt;Formulario!$D$31)+(Dependencia&lt;&gt;Formulario!$J$31),0))</f>
        <v>#N/A</v>
      </c>
    </row>
    <row r="309" spans="7:7" x14ac:dyDescent="0.25">
      <c r="G309" t="e" cm="1">
        <f t="array" aca="1" ref="G309" ca="1">INDEX(Departamento,MATCH(0,COUNTIF($G$1:G308,Departamento)+(Lugar_de_trabajo&lt;&gt;Formulario!$D$31)+(Dependencia&lt;&gt;Formulario!$J$31),0))</f>
        <v>#N/A</v>
      </c>
    </row>
    <row r="310" spans="7:7" x14ac:dyDescent="0.25">
      <c r="G310" t="e" cm="1">
        <f t="array" aca="1" ref="G310" ca="1">INDEX(Departamento,MATCH(0,COUNTIF($G$1:G309,Departamento)+(Lugar_de_trabajo&lt;&gt;Formulario!$D$31)+(Dependencia&lt;&gt;Formulario!$J$31),0))</f>
        <v>#N/A</v>
      </c>
    </row>
    <row r="311" spans="7:7" x14ac:dyDescent="0.25">
      <c r="G311" t="e" cm="1">
        <f t="array" aca="1" ref="G311" ca="1">INDEX(Departamento,MATCH(0,COUNTIF($G$1:G310,Departamento)+(Lugar_de_trabajo&lt;&gt;Formulario!$D$31)+(Dependencia&lt;&gt;Formulario!$J$31),0))</f>
        <v>#N/A</v>
      </c>
    </row>
    <row r="312" spans="7:7" x14ac:dyDescent="0.25">
      <c r="G312" t="e" cm="1">
        <f t="array" aca="1" ref="G312" ca="1">INDEX(Departamento,MATCH(0,COUNTIF($G$1:G311,Departamento)+(Lugar_de_trabajo&lt;&gt;Formulario!$D$31)+(Dependencia&lt;&gt;Formulario!$J$31),0))</f>
        <v>#N/A</v>
      </c>
    </row>
    <row r="313" spans="7:7" x14ac:dyDescent="0.25">
      <c r="G313" t="e" cm="1">
        <f t="array" aca="1" ref="G313" ca="1">INDEX(Departamento,MATCH(0,COUNTIF($G$1:G312,Departamento)+(Lugar_de_trabajo&lt;&gt;Formulario!$D$31)+(Dependencia&lt;&gt;Formulario!$J$31),0))</f>
        <v>#N/A</v>
      </c>
    </row>
    <row r="314" spans="7:7" x14ac:dyDescent="0.25">
      <c r="G314" t="e" cm="1">
        <f t="array" aca="1" ref="G314" ca="1">INDEX(Departamento,MATCH(0,COUNTIF($G$1:G313,Departamento)+(Lugar_de_trabajo&lt;&gt;Formulario!$D$31)+(Dependencia&lt;&gt;Formulario!$J$31),0))</f>
        <v>#N/A</v>
      </c>
    </row>
    <row r="315" spans="7:7" x14ac:dyDescent="0.25">
      <c r="G315" t="e" cm="1">
        <f t="array" aca="1" ref="G315" ca="1">INDEX(Departamento,MATCH(0,COUNTIF($G$1:G314,Departamento)+(Lugar_de_trabajo&lt;&gt;Formulario!$D$31)+(Dependencia&lt;&gt;Formulario!$J$31),0))</f>
        <v>#N/A</v>
      </c>
    </row>
    <row r="316" spans="7:7" x14ac:dyDescent="0.25">
      <c r="G316" t="e" cm="1">
        <f t="array" aca="1" ref="G316" ca="1">INDEX(Departamento,MATCH(0,COUNTIF($G$1:G315,Departamento)+(Lugar_de_trabajo&lt;&gt;Formulario!$D$31)+(Dependencia&lt;&gt;Formulario!$J$31),0))</f>
        <v>#N/A</v>
      </c>
    </row>
    <row r="317" spans="7:7" x14ac:dyDescent="0.25">
      <c r="G317" t="e" cm="1">
        <f t="array" aca="1" ref="G317" ca="1">INDEX(Departamento,MATCH(0,COUNTIF($G$1:G316,Departamento)+(Lugar_de_trabajo&lt;&gt;Formulario!$D$31)+(Dependencia&lt;&gt;Formulario!$J$31),0))</f>
        <v>#N/A</v>
      </c>
    </row>
    <row r="318" spans="7:7" x14ac:dyDescent="0.25">
      <c r="G318" t="e" cm="1">
        <f t="array" aca="1" ref="G318" ca="1">INDEX(Departamento,MATCH(0,COUNTIF($G$1:G317,Departamento)+(Lugar_de_trabajo&lt;&gt;Formulario!$D$31)+(Dependencia&lt;&gt;Formulario!$J$31),0))</f>
        <v>#N/A</v>
      </c>
    </row>
    <row r="319" spans="7:7" x14ac:dyDescent="0.25">
      <c r="G319" t="e" cm="1">
        <f t="array" aca="1" ref="G319" ca="1">INDEX(Departamento,MATCH(0,COUNTIF($G$1:G318,Departamento)+(Lugar_de_trabajo&lt;&gt;Formulario!$D$31)+(Dependencia&lt;&gt;Formulario!$J$31),0))</f>
        <v>#N/A</v>
      </c>
    </row>
    <row r="320" spans="7:7" x14ac:dyDescent="0.25">
      <c r="G320" t="e" cm="1">
        <f t="array" aca="1" ref="G320" ca="1">INDEX(Departamento,MATCH(0,COUNTIF($G$1:G319,Departamento)+(Lugar_de_trabajo&lt;&gt;Formulario!$D$31)+(Dependencia&lt;&gt;Formulario!$J$31),0))</f>
        <v>#N/A</v>
      </c>
    </row>
    <row r="321" spans="7:7" x14ac:dyDescent="0.25">
      <c r="G321" t="e" cm="1">
        <f t="array" aca="1" ref="G321" ca="1">INDEX(Departamento,MATCH(0,COUNTIF($G$1:G320,Departamento)+(Lugar_de_trabajo&lt;&gt;Formulario!$D$31)+(Dependencia&lt;&gt;Formulario!$J$31),0))</f>
        <v>#N/A</v>
      </c>
    </row>
    <row r="322" spans="7:7" x14ac:dyDescent="0.25">
      <c r="G322" t="e" cm="1">
        <f t="array" aca="1" ref="G322" ca="1">INDEX(Departamento,MATCH(0,COUNTIF($G$1:G321,Departamento)+(Lugar_de_trabajo&lt;&gt;Formulario!$D$31)+(Dependencia&lt;&gt;Formulario!$J$31),0))</f>
        <v>#N/A</v>
      </c>
    </row>
    <row r="323" spans="7:7" x14ac:dyDescent="0.25">
      <c r="G323" t="e" cm="1">
        <f t="array" aca="1" ref="G323" ca="1">INDEX(Departamento,MATCH(0,COUNTIF($G$1:G322,Departamento)+(Lugar_de_trabajo&lt;&gt;Formulario!$D$31)+(Dependencia&lt;&gt;Formulario!$J$31),0))</f>
        <v>#N/A</v>
      </c>
    </row>
    <row r="324" spans="7:7" x14ac:dyDescent="0.25">
      <c r="G324" t="e" cm="1">
        <f t="array" aca="1" ref="G324" ca="1">INDEX(Departamento,MATCH(0,COUNTIF($G$1:G323,Departamento)+(Lugar_de_trabajo&lt;&gt;Formulario!$D$31)+(Dependencia&lt;&gt;Formulario!$J$31),0))</f>
        <v>#N/A</v>
      </c>
    </row>
    <row r="325" spans="7:7" x14ac:dyDescent="0.25">
      <c r="G325" t="e" cm="1">
        <f t="array" aca="1" ref="G325" ca="1">INDEX(Departamento,MATCH(0,COUNTIF($G$1:G324,Departamento)+(Lugar_de_trabajo&lt;&gt;Formulario!$D$31)+(Dependencia&lt;&gt;Formulario!$J$31),0))</f>
        <v>#N/A</v>
      </c>
    </row>
    <row r="326" spans="7:7" x14ac:dyDescent="0.25">
      <c r="G326" t="e" cm="1">
        <f t="array" aca="1" ref="G326" ca="1">INDEX(Departamento,MATCH(0,COUNTIF($G$1:G325,Departamento)+(Lugar_de_trabajo&lt;&gt;Formulario!$D$31)+(Dependencia&lt;&gt;Formulario!$J$31),0))</f>
        <v>#N/A</v>
      </c>
    </row>
    <row r="327" spans="7:7" x14ac:dyDescent="0.25">
      <c r="G327" t="e" cm="1">
        <f t="array" aca="1" ref="G327" ca="1">INDEX(Departamento,MATCH(0,COUNTIF($G$1:G326,Departamento)+(Lugar_de_trabajo&lt;&gt;Formulario!$D$31)+(Dependencia&lt;&gt;Formulario!$J$31),0))</f>
        <v>#N/A</v>
      </c>
    </row>
    <row r="328" spans="7:7" x14ac:dyDescent="0.25">
      <c r="G328" t="e" cm="1">
        <f t="array" aca="1" ref="G328" ca="1">INDEX(Departamento,MATCH(0,COUNTIF($G$1:G327,Departamento)+(Lugar_de_trabajo&lt;&gt;Formulario!$D$31)+(Dependencia&lt;&gt;Formulario!$J$31),0))</f>
        <v>#N/A</v>
      </c>
    </row>
    <row r="329" spans="7:7" x14ac:dyDescent="0.25">
      <c r="G329" t="e" cm="1">
        <f t="array" aca="1" ref="G329" ca="1">INDEX(Departamento,MATCH(0,COUNTIF($G$1:G328,Departamento)+(Lugar_de_trabajo&lt;&gt;Formulario!$D$31)+(Dependencia&lt;&gt;Formulario!$J$31),0))</f>
        <v>#N/A</v>
      </c>
    </row>
    <row r="330" spans="7:7" x14ac:dyDescent="0.25">
      <c r="G330" t="e" cm="1">
        <f t="array" aca="1" ref="G330" ca="1">INDEX(Departamento,MATCH(0,COUNTIF($G$1:G329,Departamento)+(Lugar_de_trabajo&lt;&gt;Formulario!$D$31)+(Dependencia&lt;&gt;Formulario!$J$31),0))</f>
        <v>#N/A</v>
      </c>
    </row>
    <row r="331" spans="7:7" x14ac:dyDescent="0.25">
      <c r="G331" t="e" cm="1">
        <f t="array" aca="1" ref="G331" ca="1">INDEX(Departamento,MATCH(0,COUNTIF($G$1:G330,Departamento)+(Lugar_de_trabajo&lt;&gt;Formulario!$D$31)+(Dependencia&lt;&gt;Formulario!$J$31),0))</f>
        <v>#N/A</v>
      </c>
    </row>
    <row r="332" spans="7:7" x14ac:dyDescent="0.25">
      <c r="G332" t="e" cm="1">
        <f t="array" aca="1" ref="G332" ca="1">INDEX(Departamento,MATCH(0,COUNTIF($G$1:G331,Departamento)+(Lugar_de_trabajo&lt;&gt;Formulario!$D$31)+(Dependencia&lt;&gt;Formulario!$J$31),0))</f>
        <v>#N/A</v>
      </c>
    </row>
    <row r="333" spans="7:7" x14ac:dyDescent="0.25">
      <c r="G333" t="e" cm="1">
        <f t="array" aca="1" ref="G333" ca="1">INDEX(Departamento,MATCH(0,COUNTIF($G$1:G332,Departamento)+(Lugar_de_trabajo&lt;&gt;Formulario!$D$31)+(Dependencia&lt;&gt;Formulario!$J$31),0))</f>
        <v>#N/A</v>
      </c>
    </row>
    <row r="334" spans="7:7" x14ac:dyDescent="0.25">
      <c r="G334" t="e" cm="1">
        <f t="array" aca="1" ref="G334" ca="1">INDEX(Departamento,MATCH(0,COUNTIF($G$1:G333,Departamento)+(Lugar_de_trabajo&lt;&gt;Formulario!$D$31)+(Dependencia&lt;&gt;Formulario!$J$31),0))</f>
        <v>#N/A</v>
      </c>
    </row>
    <row r="335" spans="7:7" x14ac:dyDescent="0.25">
      <c r="G335" t="e" cm="1">
        <f t="array" aca="1" ref="G335" ca="1">INDEX(Departamento,MATCH(0,COUNTIF($G$1:G334,Departamento)+(Lugar_de_trabajo&lt;&gt;Formulario!$D$31)+(Dependencia&lt;&gt;Formulario!$J$31),0))</f>
        <v>#N/A</v>
      </c>
    </row>
    <row r="336" spans="7:7" x14ac:dyDescent="0.25">
      <c r="G336" t="e" cm="1">
        <f t="array" aca="1" ref="G336" ca="1">INDEX(Departamento,MATCH(0,COUNTIF($G$1:G335,Departamento)+(Lugar_de_trabajo&lt;&gt;Formulario!$D$31)+(Dependencia&lt;&gt;Formulario!$J$31),0))</f>
        <v>#N/A</v>
      </c>
    </row>
    <row r="337" spans="7:7" x14ac:dyDescent="0.25">
      <c r="G337" t="e" cm="1">
        <f t="array" aca="1" ref="G337" ca="1">INDEX(Departamento,MATCH(0,COUNTIF($G$1:G336,Departamento)+(Lugar_de_trabajo&lt;&gt;Formulario!$D$31)+(Dependencia&lt;&gt;Formulario!$J$31),0))</f>
        <v>#N/A</v>
      </c>
    </row>
    <row r="338" spans="7:7" x14ac:dyDescent="0.25">
      <c r="G338" t="e" cm="1">
        <f t="array" aca="1" ref="G338" ca="1">INDEX(Departamento,MATCH(0,COUNTIF($G$1:G337,Departamento)+(Lugar_de_trabajo&lt;&gt;Formulario!$D$31)+(Dependencia&lt;&gt;Formulario!$J$31),0))</f>
        <v>#N/A</v>
      </c>
    </row>
    <row r="339" spans="7:7" x14ac:dyDescent="0.25">
      <c r="G339" t="e" cm="1">
        <f t="array" aca="1" ref="G339" ca="1">INDEX(Departamento,MATCH(0,COUNTIF($G$1:G338,Departamento)+(Lugar_de_trabajo&lt;&gt;Formulario!$D$31)+(Dependencia&lt;&gt;Formulario!$J$31),0))</f>
        <v>#N/A</v>
      </c>
    </row>
    <row r="340" spans="7:7" x14ac:dyDescent="0.25">
      <c r="G340" t="e" cm="1">
        <f t="array" aca="1" ref="G340" ca="1">INDEX(Departamento,MATCH(0,COUNTIF($G$1:G339,Departamento)+(Lugar_de_trabajo&lt;&gt;Formulario!$D$31)+(Dependencia&lt;&gt;Formulario!$J$31),0))</f>
        <v>#N/A</v>
      </c>
    </row>
    <row r="341" spans="7:7" x14ac:dyDescent="0.25">
      <c r="G341" t="e" cm="1">
        <f t="array" aca="1" ref="G341" ca="1">INDEX(Departamento,MATCH(0,COUNTIF($G$1:G340,Departamento)+(Lugar_de_trabajo&lt;&gt;Formulario!$D$31)+(Dependencia&lt;&gt;Formulario!$J$31),0))</f>
        <v>#N/A</v>
      </c>
    </row>
    <row r="342" spans="7:7" x14ac:dyDescent="0.25">
      <c r="G342" t="e" cm="1">
        <f t="array" aca="1" ref="G342" ca="1">INDEX(Departamento,MATCH(0,COUNTIF($G$1:G341,Departamento)+(Lugar_de_trabajo&lt;&gt;Formulario!$D$31)+(Dependencia&lt;&gt;Formulario!$J$31),0))</f>
        <v>#N/A</v>
      </c>
    </row>
    <row r="343" spans="7:7" x14ac:dyDescent="0.25">
      <c r="G343" t="e" cm="1">
        <f t="array" aca="1" ref="G343" ca="1">INDEX(Departamento,MATCH(0,COUNTIF($G$1:G342,Departamento)+(Lugar_de_trabajo&lt;&gt;Formulario!$D$31)+(Dependencia&lt;&gt;Formulario!$J$31),0))</f>
        <v>#N/A</v>
      </c>
    </row>
    <row r="344" spans="7:7" x14ac:dyDescent="0.25">
      <c r="G344" t="e" cm="1">
        <f t="array" aca="1" ref="G344" ca="1">INDEX(Departamento,MATCH(0,COUNTIF($G$1:G343,Departamento)+(Lugar_de_trabajo&lt;&gt;Formulario!$D$31)+(Dependencia&lt;&gt;Formulario!$J$31),0))</f>
        <v>#N/A</v>
      </c>
    </row>
    <row r="345" spans="7:7" x14ac:dyDescent="0.25">
      <c r="G345" t="e" cm="1">
        <f t="array" aca="1" ref="G345" ca="1">INDEX(Departamento,MATCH(0,COUNTIF($G$1:G344,Departamento)+(Lugar_de_trabajo&lt;&gt;Formulario!$D$31)+(Dependencia&lt;&gt;Formulario!$J$31),0))</f>
        <v>#N/A</v>
      </c>
    </row>
    <row r="346" spans="7:7" x14ac:dyDescent="0.25">
      <c r="G346" t="e" cm="1">
        <f t="array" aca="1" ref="G346" ca="1">INDEX(Departamento,MATCH(0,COUNTIF($G$1:G345,Departamento)+(Lugar_de_trabajo&lt;&gt;Formulario!$D$31)+(Dependencia&lt;&gt;Formulario!$J$31),0))</f>
        <v>#N/A</v>
      </c>
    </row>
    <row r="347" spans="7:7" x14ac:dyDescent="0.25">
      <c r="G347" t="e" cm="1">
        <f t="array" aca="1" ref="G347" ca="1">INDEX(Departamento,MATCH(0,COUNTIF($G$1:G346,Departamento)+(Lugar_de_trabajo&lt;&gt;Formulario!$D$31)+(Dependencia&lt;&gt;Formulario!$J$31),0))</f>
        <v>#N/A</v>
      </c>
    </row>
    <row r="348" spans="7:7" x14ac:dyDescent="0.25">
      <c r="G348" t="e" cm="1">
        <f t="array" aca="1" ref="G348" ca="1">INDEX(Departamento,MATCH(0,COUNTIF($G$1:G347,Departamento)+(Lugar_de_trabajo&lt;&gt;Formulario!$D$31)+(Dependencia&lt;&gt;Formulario!$J$31),0))</f>
        <v>#N/A</v>
      </c>
    </row>
    <row r="349" spans="7:7" x14ac:dyDescent="0.25">
      <c r="G349" t="e" cm="1">
        <f t="array" aca="1" ref="G349" ca="1">INDEX(Departamento,MATCH(0,COUNTIF($G$1:G348,Departamento)+(Lugar_de_trabajo&lt;&gt;Formulario!$D$31)+(Dependencia&lt;&gt;Formulario!$J$31),0))</f>
        <v>#N/A</v>
      </c>
    </row>
    <row r="350" spans="7:7" x14ac:dyDescent="0.25">
      <c r="G350" t="e" cm="1">
        <f t="array" aca="1" ref="G350" ca="1">INDEX(Departamento,MATCH(0,COUNTIF($G$1:G349,Departamento)+(Lugar_de_trabajo&lt;&gt;Formulario!$D$31)+(Dependencia&lt;&gt;Formulario!$J$31),0))</f>
        <v>#N/A</v>
      </c>
    </row>
    <row r="351" spans="7:7" x14ac:dyDescent="0.25">
      <c r="G351" t="e" cm="1">
        <f t="array" aca="1" ref="G351" ca="1">INDEX(Departamento,MATCH(0,COUNTIF($G$1:G350,Departamento)+(Lugar_de_trabajo&lt;&gt;Formulario!$D$31)+(Dependencia&lt;&gt;Formulario!$J$31),0))</f>
        <v>#N/A</v>
      </c>
    </row>
    <row r="352" spans="7:7" x14ac:dyDescent="0.25">
      <c r="G352" t="e" cm="1">
        <f t="array" aca="1" ref="G352" ca="1">INDEX(Departamento,MATCH(0,COUNTIF($G$1:G351,Departamento)+(Lugar_de_trabajo&lt;&gt;Formulario!$D$31)+(Dependencia&lt;&gt;Formulario!$J$31),0))</f>
        <v>#N/A</v>
      </c>
    </row>
    <row r="353" spans="7:7" x14ac:dyDescent="0.25">
      <c r="G353" t="e" cm="1">
        <f t="array" aca="1" ref="G353" ca="1">INDEX(Departamento,MATCH(0,COUNTIF($G$1:G352,Departamento)+(Lugar_de_trabajo&lt;&gt;Formulario!$D$31)+(Dependencia&lt;&gt;Formulario!$J$31),0))</f>
        <v>#N/A</v>
      </c>
    </row>
    <row r="354" spans="7:7" x14ac:dyDescent="0.25">
      <c r="G354" t="e" cm="1">
        <f t="array" aca="1" ref="G354" ca="1">INDEX(Departamento,MATCH(0,COUNTIF($G$1:G353,Departamento)+(Lugar_de_trabajo&lt;&gt;Formulario!$D$31)+(Dependencia&lt;&gt;Formulario!$J$31),0))</f>
        <v>#N/A</v>
      </c>
    </row>
    <row r="355" spans="7:7" x14ac:dyDescent="0.25">
      <c r="G355" t="e" cm="1">
        <f t="array" aca="1" ref="G355" ca="1">INDEX(Departamento,MATCH(0,COUNTIF($G$1:G354,Departamento)+(Lugar_de_trabajo&lt;&gt;Formulario!$D$31)+(Dependencia&lt;&gt;Formulario!$J$31),0))</f>
        <v>#N/A</v>
      </c>
    </row>
    <row r="356" spans="7:7" x14ac:dyDescent="0.25">
      <c r="G356" t="e" cm="1">
        <f t="array" aca="1" ref="G356" ca="1">INDEX(Departamento,MATCH(0,COUNTIF($G$1:G355,Departamento)+(Lugar_de_trabajo&lt;&gt;Formulario!$D$31)+(Dependencia&lt;&gt;Formulario!$J$31),0))</f>
        <v>#N/A</v>
      </c>
    </row>
    <row r="357" spans="7:7" x14ac:dyDescent="0.25">
      <c r="G357" t="e" cm="1">
        <f t="array" aca="1" ref="G357" ca="1">INDEX(Departamento,MATCH(0,COUNTIF($G$1:G356,Departamento)+(Lugar_de_trabajo&lt;&gt;Formulario!$D$31)+(Dependencia&lt;&gt;Formulario!$J$31),0))</f>
        <v>#N/A</v>
      </c>
    </row>
    <row r="358" spans="7:7" x14ac:dyDescent="0.25">
      <c r="G358" t="e" cm="1">
        <f t="array" aca="1" ref="G358" ca="1">INDEX(Departamento,MATCH(0,COUNTIF($G$1:G357,Departamento)+(Lugar_de_trabajo&lt;&gt;Formulario!$D$31)+(Dependencia&lt;&gt;Formulario!$J$31),0))</f>
        <v>#N/A</v>
      </c>
    </row>
    <row r="359" spans="7:7" x14ac:dyDescent="0.25">
      <c r="G359" t="e" cm="1">
        <f t="array" aca="1" ref="G359" ca="1">INDEX(Departamento,MATCH(0,COUNTIF($G$1:G358,Departamento)+(Lugar_de_trabajo&lt;&gt;Formulario!$D$31)+(Dependencia&lt;&gt;Formulario!$J$31),0))</f>
        <v>#N/A</v>
      </c>
    </row>
    <row r="360" spans="7:7" x14ac:dyDescent="0.25">
      <c r="G360" t="e" cm="1">
        <f t="array" aca="1" ref="G360" ca="1">INDEX(Departamento,MATCH(0,COUNTIF($G$1:G359,Departamento)+(Lugar_de_trabajo&lt;&gt;Formulario!$D$31)+(Dependencia&lt;&gt;Formulario!$J$31),0))</f>
        <v>#N/A</v>
      </c>
    </row>
    <row r="361" spans="7:7" x14ac:dyDescent="0.25">
      <c r="G361" t="e" cm="1">
        <f t="array" aca="1" ref="G361" ca="1">INDEX(Departamento,MATCH(0,COUNTIF($G$1:G360,Departamento)+(Lugar_de_trabajo&lt;&gt;Formulario!$D$31)+(Dependencia&lt;&gt;Formulario!$J$31),0))</f>
        <v>#N/A</v>
      </c>
    </row>
    <row r="362" spans="7:7" x14ac:dyDescent="0.25">
      <c r="G362" t="e" cm="1">
        <f t="array" aca="1" ref="G362" ca="1">INDEX(Departamento,MATCH(0,COUNTIF($G$1:G361,Departamento)+(Lugar_de_trabajo&lt;&gt;Formulario!$D$31)+(Dependencia&lt;&gt;Formulario!$J$31),0))</f>
        <v>#N/A</v>
      </c>
    </row>
    <row r="363" spans="7:7" x14ac:dyDescent="0.25">
      <c r="G363" t="e" cm="1">
        <f t="array" aca="1" ref="G363" ca="1">INDEX(Departamento,MATCH(0,COUNTIF($G$1:G362,Departamento)+(Lugar_de_trabajo&lt;&gt;Formulario!$D$31)+(Dependencia&lt;&gt;Formulario!$J$31),0))</f>
        <v>#N/A</v>
      </c>
    </row>
    <row r="364" spans="7:7" x14ac:dyDescent="0.25">
      <c r="G364" t="e" cm="1">
        <f t="array" aca="1" ref="G364" ca="1">INDEX(Departamento,MATCH(0,COUNTIF($G$1:G363,Departamento)+(Lugar_de_trabajo&lt;&gt;Formulario!$D$31)+(Dependencia&lt;&gt;Formulario!$J$31),0))</f>
        <v>#N/A</v>
      </c>
    </row>
    <row r="365" spans="7:7" x14ac:dyDescent="0.25">
      <c r="G365" t="e" cm="1">
        <f t="array" aca="1" ref="G365" ca="1">INDEX(Departamento,MATCH(0,COUNTIF($G$1:G364,Departamento)+(Lugar_de_trabajo&lt;&gt;Formulario!$D$31)+(Dependencia&lt;&gt;Formulario!$J$31),0))</f>
        <v>#N/A</v>
      </c>
    </row>
    <row r="366" spans="7:7" x14ac:dyDescent="0.25">
      <c r="G366" t="e" cm="1">
        <f t="array" aca="1" ref="G366" ca="1">INDEX(Departamento,MATCH(0,COUNTIF($G$1:G365,Departamento)+(Lugar_de_trabajo&lt;&gt;Formulario!$D$31)+(Dependencia&lt;&gt;Formulario!$J$31),0))</f>
        <v>#N/A</v>
      </c>
    </row>
    <row r="367" spans="7:7" x14ac:dyDescent="0.25">
      <c r="G367" t="e" cm="1">
        <f t="array" aca="1" ref="G367" ca="1">INDEX(Departamento,MATCH(0,COUNTIF($G$1:G366,Departamento)+(Lugar_de_trabajo&lt;&gt;Formulario!$D$31)+(Dependencia&lt;&gt;Formulario!$J$31),0))</f>
        <v>#N/A</v>
      </c>
    </row>
    <row r="368" spans="7:7" x14ac:dyDescent="0.25">
      <c r="G368" t="e" cm="1">
        <f t="array" aca="1" ref="G368" ca="1">INDEX(Departamento,MATCH(0,COUNTIF($G$1:G367,Departamento)+(Lugar_de_trabajo&lt;&gt;Formulario!$D$31)+(Dependencia&lt;&gt;Formulario!$J$31),0))</f>
        <v>#N/A</v>
      </c>
    </row>
    <row r="369" spans="7:7" x14ac:dyDescent="0.25">
      <c r="G369" t="e" cm="1">
        <f t="array" aca="1" ref="G369" ca="1">INDEX(Departamento,MATCH(0,COUNTIF($G$1:G368,Departamento)+(Lugar_de_trabajo&lt;&gt;Formulario!$D$31)+(Dependencia&lt;&gt;Formulario!$J$31),0))</f>
        <v>#N/A</v>
      </c>
    </row>
    <row r="370" spans="7:7" x14ac:dyDescent="0.25">
      <c r="G370" t="e" cm="1">
        <f t="array" aca="1" ref="G370" ca="1">INDEX(Departamento,MATCH(0,COUNTIF($G$1:G369,Departamento)+(Lugar_de_trabajo&lt;&gt;Formulario!$D$31)+(Dependencia&lt;&gt;Formulario!$J$31),0))</f>
        <v>#N/A</v>
      </c>
    </row>
    <row r="371" spans="7:7" x14ac:dyDescent="0.25">
      <c r="G371" t="e" cm="1">
        <f t="array" aca="1" ref="G371" ca="1">INDEX(Departamento,MATCH(0,COUNTIF($G$1:G370,Departamento)+(Lugar_de_trabajo&lt;&gt;Formulario!$D$31)+(Dependencia&lt;&gt;Formulario!$J$31),0))</f>
        <v>#N/A</v>
      </c>
    </row>
    <row r="372" spans="7:7" x14ac:dyDescent="0.25">
      <c r="G372" t="e" cm="1">
        <f t="array" aca="1" ref="G372" ca="1">INDEX(Departamento,MATCH(0,COUNTIF($G$1:G371,Departamento)+(Lugar_de_trabajo&lt;&gt;Formulario!$D$31)+(Dependencia&lt;&gt;Formulario!$J$31),0))</f>
        <v>#N/A</v>
      </c>
    </row>
    <row r="373" spans="7:7" x14ac:dyDescent="0.25">
      <c r="G373" t="e" cm="1">
        <f t="array" aca="1" ref="G373" ca="1">INDEX(Departamento,MATCH(0,COUNTIF($G$1:G372,Departamento)+(Lugar_de_trabajo&lt;&gt;Formulario!$D$31)+(Dependencia&lt;&gt;Formulario!$J$31),0))</f>
        <v>#N/A</v>
      </c>
    </row>
    <row r="374" spans="7:7" x14ac:dyDescent="0.25">
      <c r="G374" t="e" cm="1">
        <f t="array" aca="1" ref="G374" ca="1">INDEX(Departamento,MATCH(0,COUNTIF($G$1:G373,Departamento)+(Lugar_de_trabajo&lt;&gt;Formulario!$D$31)+(Dependencia&lt;&gt;Formulario!$J$31),0))</f>
        <v>#N/A</v>
      </c>
    </row>
    <row r="375" spans="7:7" x14ac:dyDescent="0.25">
      <c r="G375" t="e" cm="1">
        <f t="array" aca="1" ref="G375" ca="1">INDEX(Departamento,MATCH(0,COUNTIF($G$1:G374,Departamento)+(Lugar_de_trabajo&lt;&gt;Formulario!$D$31)+(Dependencia&lt;&gt;Formulario!$J$31),0))</f>
        <v>#N/A</v>
      </c>
    </row>
    <row r="376" spans="7:7" x14ac:dyDescent="0.25">
      <c r="G376" t="e" cm="1">
        <f t="array" aca="1" ref="G376" ca="1">INDEX(Departamento,MATCH(0,COUNTIF($G$1:G375,Departamento)+(Lugar_de_trabajo&lt;&gt;Formulario!$D$31)+(Dependencia&lt;&gt;Formulario!$J$31),0))</f>
        <v>#N/A</v>
      </c>
    </row>
    <row r="377" spans="7:7" x14ac:dyDescent="0.25">
      <c r="G377" t="e" cm="1">
        <f t="array" aca="1" ref="G377" ca="1">INDEX(Departamento,MATCH(0,COUNTIF($G$1:G376,Departamento)+(Lugar_de_trabajo&lt;&gt;Formulario!$D$31)+(Dependencia&lt;&gt;Formulario!$J$31),0))</f>
        <v>#N/A</v>
      </c>
    </row>
    <row r="378" spans="7:7" x14ac:dyDescent="0.25">
      <c r="G378" t="e" cm="1">
        <f t="array" aca="1" ref="G378" ca="1">INDEX(Departamento,MATCH(0,COUNTIF($G$1:G377,Departamento)+(Lugar_de_trabajo&lt;&gt;Formulario!$D$31)+(Dependencia&lt;&gt;Formulario!$J$31),0))</f>
        <v>#N/A</v>
      </c>
    </row>
    <row r="379" spans="7:7" x14ac:dyDescent="0.25">
      <c r="G379" t="e" cm="1">
        <f t="array" aca="1" ref="G379" ca="1">INDEX(Departamento,MATCH(0,COUNTIF($G$1:G378,Departamento)+(Lugar_de_trabajo&lt;&gt;Formulario!$D$31)+(Dependencia&lt;&gt;Formulario!$J$31),0))</f>
        <v>#N/A</v>
      </c>
    </row>
    <row r="380" spans="7:7" x14ac:dyDescent="0.25">
      <c r="G380" t="e" cm="1">
        <f t="array" aca="1" ref="G380" ca="1">INDEX(Departamento,MATCH(0,COUNTIF($G$1:G379,Departamento)+(Lugar_de_trabajo&lt;&gt;Formulario!$D$31)+(Dependencia&lt;&gt;Formulario!$J$31),0))</f>
        <v>#N/A</v>
      </c>
    </row>
    <row r="381" spans="7:7" x14ac:dyDescent="0.25">
      <c r="G381" t="e" cm="1">
        <f t="array" aca="1" ref="G381" ca="1">INDEX(Departamento,MATCH(0,COUNTIF($G$1:G380,Departamento)+(Lugar_de_trabajo&lt;&gt;Formulario!$D$31)+(Dependencia&lt;&gt;Formulario!$J$31),0))</f>
        <v>#N/A</v>
      </c>
    </row>
    <row r="382" spans="7:7" x14ac:dyDescent="0.25">
      <c r="G382" t="e" cm="1">
        <f t="array" aca="1" ref="G382" ca="1">INDEX(Departamento,MATCH(0,COUNTIF($G$1:G381,Departamento)+(Lugar_de_trabajo&lt;&gt;Formulario!$D$31)+(Dependencia&lt;&gt;Formulario!$J$31),0))</f>
        <v>#N/A</v>
      </c>
    </row>
    <row r="383" spans="7:7" x14ac:dyDescent="0.25">
      <c r="G383" t="e" cm="1">
        <f t="array" aca="1" ref="G383" ca="1">INDEX(Departamento,MATCH(0,COUNTIF($G$1:G382,Departamento)+(Lugar_de_trabajo&lt;&gt;Formulario!$D$31)+(Dependencia&lt;&gt;Formulario!$J$31),0))</f>
        <v>#N/A</v>
      </c>
    </row>
    <row r="384" spans="7:7" x14ac:dyDescent="0.25">
      <c r="G384" t="e" cm="1">
        <f t="array" aca="1" ref="G384" ca="1">INDEX(Departamento,MATCH(0,COUNTIF($G$1:G383,Departamento)+(Lugar_de_trabajo&lt;&gt;Formulario!$D$31)+(Dependencia&lt;&gt;Formulario!$J$31),0))</f>
        <v>#N/A</v>
      </c>
    </row>
    <row r="385" spans="7:7" x14ac:dyDescent="0.25">
      <c r="G385" t="e" cm="1">
        <f t="array" aca="1" ref="G385" ca="1">INDEX(Departamento,MATCH(0,COUNTIF($G$1:G384,Departamento)+(Lugar_de_trabajo&lt;&gt;Formulario!$D$31)+(Dependencia&lt;&gt;Formulario!$J$31),0))</f>
        <v>#N/A</v>
      </c>
    </row>
    <row r="386" spans="7:7" x14ac:dyDescent="0.25">
      <c r="G386" t="e" cm="1">
        <f t="array" aca="1" ref="G386" ca="1">INDEX(Departamento,MATCH(0,COUNTIF($G$1:G385,Departamento)+(Lugar_de_trabajo&lt;&gt;Formulario!$D$31)+(Dependencia&lt;&gt;Formulario!$J$31),0))</f>
        <v>#N/A</v>
      </c>
    </row>
    <row r="387" spans="7:7" x14ac:dyDescent="0.25">
      <c r="G387" t="e" cm="1">
        <f t="array" aca="1" ref="G387" ca="1">INDEX(Departamento,MATCH(0,COUNTIF($G$1:G386,Departamento)+(Lugar_de_trabajo&lt;&gt;Formulario!$D$31)+(Dependencia&lt;&gt;Formulario!$J$31),0))</f>
        <v>#N/A</v>
      </c>
    </row>
    <row r="388" spans="7:7" x14ac:dyDescent="0.25">
      <c r="G388" t="e" cm="1">
        <f t="array" aca="1" ref="G388" ca="1">INDEX(Departamento,MATCH(0,COUNTIF($G$1:G387,Departamento)+(Lugar_de_trabajo&lt;&gt;Formulario!$D$31)+(Dependencia&lt;&gt;Formulario!$J$31),0))</f>
        <v>#N/A</v>
      </c>
    </row>
    <row r="389" spans="7:7" x14ac:dyDescent="0.25">
      <c r="G389" t="e" cm="1">
        <f t="array" aca="1" ref="G389" ca="1">INDEX(Departamento,MATCH(0,COUNTIF($G$1:G388,Departamento)+(Lugar_de_trabajo&lt;&gt;Formulario!$D$31)+(Dependencia&lt;&gt;Formulario!$J$31),0))</f>
        <v>#N/A</v>
      </c>
    </row>
    <row r="390" spans="7:7" x14ac:dyDescent="0.25">
      <c r="G390" t="e" cm="1">
        <f t="array" aca="1" ref="G390" ca="1">INDEX(Departamento,MATCH(0,COUNTIF($G$1:G389,Departamento)+(Lugar_de_trabajo&lt;&gt;Formulario!$D$31)+(Dependencia&lt;&gt;Formulario!$J$31),0))</f>
        <v>#N/A</v>
      </c>
    </row>
    <row r="391" spans="7:7" x14ac:dyDescent="0.25">
      <c r="G391" t="e" cm="1">
        <f t="array" aca="1" ref="G391" ca="1">INDEX(Departamento,MATCH(0,COUNTIF($G$1:G390,Departamento)+(Lugar_de_trabajo&lt;&gt;Formulario!$D$31)+(Dependencia&lt;&gt;Formulario!$J$31),0))</f>
        <v>#N/A</v>
      </c>
    </row>
    <row r="392" spans="7:7" x14ac:dyDescent="0.25">
      <c r="G392" t="e" cm="1">
        <f t="array" aca="1" ref="G392" ca="1">INDEX(Departamento,MATCH(0,COUNTIF($G$1:G391,Departamento)+(Lugar_de_trabajo&lt;&gt;Formulario!$D$31)+(Dependencia&lt;&gt;Formulario!$J$31),0))</f>
        <v>#N/A</v>
      </c>
    </row>
    <row r="393" spans="7:7" x14ac:dyDescent="0.25">
      <c r="G393" t="e" cm="1">
        <f t="array" aca="1" ref="G393" ca="1">INDEX(Departamento,MATCH(0,COUNTIF($G$1:G392,Departamento)+(Lugar_de_trabajo&lt;&gt;Formulario!$D$31)+(Dependencia&lt;&gt;Formulario!$J$31),0))</f>
        <v>#N/A</v>
      </c>
    </row>
    <row r="394" spans="7:7" x14ac:dyDescent="0.25">
      <c r="G394" t="e" cm="1">
        <f t="array" aca="1" ref="G394" ca="1">INDEX(Departamento,MATCH(0,COUNTIF($G$1:G393,Departamento)+(Lugar_de_trabajo&lt;&gt;Formulario!$D$31)+(Dependencia&lt;&gt;Formulario!$J$31),0))</f>
        <v>#N/A</v>
      </c>
    </row>
    <row r="395" spans="7:7" x14ac:dyDescent="0.25">
      <c r="G395" t="e" cm="1">
        <f t="array" aca="1" ref="G395" ca="1">INDEX(Departamento,MATCH(0,COUNTIF($G$1:G394,Departamento)+(Lugar_de_trabajo&lt;&gt;Formulario!$D$31)+(Dependencia&lt;&gt;Formulario!$J$31),0))</f>
        <v>#N/A</v>
      </c>
    </row>
    <row r="396" spans="7:7" x14ac:dyDescent="0.25">
      <c r="G396" t="e" cm="1">
        <f t="array" aca="1" ref="G396" ca="1">INDEX(Departamento,MATCH(0,COUNTIF($G$1:G395,Departamento)+(Lugar_de_trabajo&lt;&gt;Formulario!$D$31)+(Dependencia&lt;&gt;Formulario!$J$31),0))</f>
        <v>#N/A</v>
      </c>
    </row>
  </sheetData>
  <sheetProtection algorithmName="SHA-512" hashValue="y19NlCEkG3pDBRD+3zJ94qrzNRv9sWkyDBcvxX2eaCmKQIcHWray75WIc1jcUh6h7YcqQ4tf0o7nEFbJneQU/Q==" saltValue="MJVpaYuQxbUUbw6LvESZG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CF58B0605AE9248A695F8B8CCC2848A" ma:contentTypeVersion="2" ma:contentTypeDescription="Crear nuevo documento." ma:contentTypeScope="" ma:versionID="8bafbb5e13c3c3cacb24c8049487ed94">
  <xsd:schema xmlns:xsd="http://www.w3.org/2001/XMLSchema" xmlns:xs="http://www.w3.org/2001/XMLSchema" xmlns:p="http://schemas.microsoft.com/office/2006/metadata/properties" xmlns:ns2="b6507e7f-ef52-4120-9a7c-f0164e23097f" targetNamespace="http://schemas.microsoft.com/office/2006/metadata/properties" ma:root="true" ma:fieldsID="852661272d80fb8e9597a10babfedcdd" ns2:_="">
    <xsd:import namespace="b6507e7f-ef52-4120-9a7c-f0164e23097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07e7f-ef52-4120-9a7c-f0164e230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7B2ECC-4FCE-42CD-9508-64C0DF7828B1}">
  <ds:schemaRefs>
    <ds:schemaRef ds:uri="b6507e7f-ef52-4120-9a7c-f0164e23097f"/>
    <ds:schemaRef ds:uri="http://purl.org/dc/terms/"/>
    <ds:schemaRef ds:uri="http://purl.org/dc/elements/1.1/"/>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F4C2CF3B-C95A-476B-A56A-A17635C326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07e7f-ef52-4120-9a7c-f0164e23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585CE83-6017-49DD-969C-B2EC2A472B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Instrucciones</vt:lpstr>
      <vt:lpstr>Formulario</vt:lpstr>
      <vt:lpstr>Puestos</vt:lpstr>
      <vt:lpstr>Lista</vt:lpstr>
      <vt:lpstr>Prueba</vt:lpstr>
      <vt:lpstr>Formulario!Área_de_impresión</vt:lpstr>
      <vt:lpstr>Formulario!Títulos_a_imprimir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Steven Vargas Segura</dc:creator>
  <cp:keywords/>
  <dc:description/>
  <cp:lastModifiedBy>María José Marin Delgado</cp:lastModifiedBy>
  <cp:revision/>
  <dcterms:created xsi:type="dcterms:W3CDTF">2020-12-08T13:31:18Z</dcterms:created>
  <dcterms:modified xsi:type="dcterms:W3CDTF">2025-10-16T14:46:22Z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0x010100BCF58B0605AE9248A695F8B8CCC2848A</vt:lpwstr>
  </property>
</Properties>
</file>